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7050" activeTab="3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>
    <definedName name="_xlnm._FilterDatabase" localSheetId="0" hidden="1">'1. Rekening'!$A$2:$XEI$21</definedName>
    <definedName name="_xlnm._FilterDatabase" localSheetId="1" hidden="1">'2. Nominal'!$A$2:$XEM$116</definedName>
    <definedName name="_xlnm._FilterDatabase" localSheetId="3" hidden="1">'4. Kombinasi Nominal'!$A$2:$AT$116</definedName>
  </definedNames>
  <calcPr calcId="162913"/>
</workbook>
</file>

<file path=xl/sharedStrings.xml><?xml version="1.0" encoding="utf-8"?>
<sst xmlns="http://schemas.openxmlformats.org/spreadsheetml/2006/main" count="145" uniqueCount="41">
  <si>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</si>
  <si>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</si>
  <si>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</si>
  <si>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</si>
  <si>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</si>
  <si>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</si>
  <si>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</si>
  <si>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Bulan</t>
  </si>
  <si>
    <t>Tabungan</t>
  </si>
  <si>
    <t>Deposito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</si>
  <si>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</si>
  <si>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</si>
  <si>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</si>
  <si>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</si>
  <si>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</si>
  <si>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</si>
  <si>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</si>
  <si>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</si>
  <si>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</si>
  <si>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</si>
  <si>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</si>
  <si>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</si>
  <si>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</si>
  <si>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</si>
  <si>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NOMINAL</t>
  </si>
  <si>
    <t>JENIS SIMPANAN</t>
  </si>
  <si>
    <t>KEPEMILIKAN SIMPANAN</t>
  </si>
  <si>
    <t>JENIS USAHA</t>
  </si>
  <si>
    <t>TIERING NOMINAL</t>
  </si>
  <si>
    <t>NOMINAL DIJAMIN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</si>
  <si>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</si>
  <si>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</si>
  <si>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</si>
  <si>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</si>
  <si>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</si>
  <si>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</si>
  <si>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</si>
  <si>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</si>
  <si>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Keterangan</t>
  </si>
  <si>
    <t>Data tiering nominal tersedia untuk posisi semester (Juni dan Desember)</t>
  </si>
  <si>
    <t>Data jumlah rekening tersedia untuk posisi semester (Juni dan Desember)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</si>
</sst>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  <numFmt numFmtId="170" formatCode="_(* #,##0.00_);_(* \(#,##0.0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 diagonalDown="1">
      <left style="thin"/>
      <right style="thin"/>
      <top/>
      <bottom/>
      <diagonal style="thin"/>
    </border>
    <border diagonalDown="1">
      <left/>
      <right style="thin"/>
      <top/>
      <bottom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5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4" xfId="20" applyNumberFormat="1" applyFont="1" applyFill="1" applyBorder="1" applyAlignment="1">
      <alignment horizontal="center"/>
      <protection/>
    </xf>
    <xf numFmtId="49" fontId="3" fillId="2" borderId="4" xfId="20" applyNumberFormat="1" applyFont="1" applyFill="1" applyBorder="1" applyAlignment="1">
      <alignment horizontal="center" vertical="center"/>
      <protection/>
    </xf>
    <xf numFmtId="0" fontId="7" fillId="0" borderId="4" xfId="0" applyFont="1" applyBorder="1" applyAlignment="1">
      <alignment horizontal="center"/>
    </xf>
    <xf numFmtId="0" fontId="8" fillId="0" borderId="4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166" fontId="2" fillId="2" borderId="5" xfId="18" applyNumberFormat="1" applyFont="1" applyFill="1" applyBorder="1" applyAlignment="1">
      <alignment horizontal="right"/>
    </xf>
    <xf numFmtId="166" fontId="2" fillId="2" borderId="6" xfId="18" applyNumberFormat="1" applyFont="1" applyFill="1" applyBorder="1" applyAlignment="1">
      <alignment horizontal="right"/>
    </xf>
    <xf numFmtId="166" fontId="5" fillId="0" borderId="5" xfId="18" applyNumberFormat="1" applyFont="1" applyBorder="1"/>
    <xf numFmtId="166" fontId="5" fillId="0" borderId="5" xfId="18" applyNumberFormat="1" applyFont="1" applyFill="1" applyBorder="1" applyAlignment="1">
      <alignment horizontal="center"/>
    </xf>
    <xf numFmtId="166" fontId="5" fillId="0" borderId="5" xfId="18" applyNumberFormat="1" applyFont="1" applyFill="1" applyBorder="1"/>
    <xf numFmtId="166" fontId="5" fillId="2" borderId="6" xfId="18" applyNumberFormat="1" applyFont="1" applyFill="1" applyBorder="1" applyAlignment="1">
      <alignment horizontal="right"/>
    </xf>
    <xf numFmtId="166" fontId="5" fillId="0" borderId="7" xfId="18" applyNumberFormat="1" applyFont="1" applyFill="1" applyBorder="1"/>
    <xf numFmtId="167" fontId="6" fillId="0" borderId="0" xfId="0" applyNumberFormat="1" applyFont="1"/>
    <xf numFmtId="166" fontId="5" fillId="0" borderId="0" xfId="18" applyNumberFormat="1" applyFont="1" applyFill="1" applyBorder="1"/>
    <xf numFmtId="164" fontId="5" fillId="0" borderId="6" xfId="19" applyFont="1" applyFill="1" applyBorder="1" applyAlignment="1">
      <alignment horizontal="right"/>
    </xf>
    <xf numFmtId="164" fontId="5" fillId="0" borderId="5" xfId="19" applyFont="1" applyFill="1" applyBorder="1"/>
    <xf numFmtId="164" fontId="5" fillId="0" borderId="0" xfId="19" applyFont="1" applyFill="1" applyBorder="1"/>
    <xf numFmtId="164" fontId="5" fillId="0" borderId="5" xfId="19" applyFont="1" applyFill="1" applyBorder="1" applyAlignment="1">
      <alignment horizontal="center"/>
    </xf>
    <xf numFmtId="164" fontId="5" fillId="0" borderId="6" xfId="19" applyFont="1" applyFill="1" applyBorder="1"/>
    <xf numFmtId="166" fontId="5" fillId="0" borderId="6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6" xfId="18" applyNumberFormat="1" applyFont="1" applyFill="1" applyBorder="1"/>
    <xf numFmtId="166" fontId="5" fillId="0" borderId="6" xfId="18" applyNumberFormat="1" applyFont="1" applyFill="1" applyBorder="1" applyAlignment="1">
      <alignment horizontal="center"/>
    </xf>
    <xf numFmtId="164" fontId="5" fillId="0" borderId="6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168" fontId="5" fillId="0" borderId="0" xfId="15" applyNumberFormat="1" applyFont="1" applyBorder="1"/>
    <xf numFmtId="169" fontId="5" fillId="0" borderId="0" xfId="18" applyNumberFormat="1" applyFont="1" applyBorder="1"/>
    <xf numFmtId="166" fontId="5" fillId="0" borderId="5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3" borderId="6" xfId="18" applyNumberFormat="1" applyFont="1" applyFill="1" applyBorder="1"/>
    <xf numFmtId="0" fontId="10" fillId="0" borderId="7" xfId="0" applyFont="1" applyBorder="1" applyAlignment="1">
      <alignment horizontal="center"/>
    </xf>
    <xf numFmtId="0" fontId="6" fillId="0" borderId="0" xfId="0" applyFont="1"/>
    <xf numFmtId="49" fontId="2" fillId="0" borderId="7" xfId="20" applyNumberFormat="1" applyFont="1" applyFill="1" applyBorder="1" applyAlignment="1">
      <alignment horizontal="center"/>
      <protection/>
    </xf>
    <xf numFmtId="166" fontId="6" fillId="2" borderId="5" xfId="18" applyNumberFormat="1" applyFont="1" applyFill="1" applyBorder="1"/>
    <xf numFmtId="166" fontId="6" fillId="0" borderId="5" xfId="18" applyNumberFormat="1" applyFont="1" applyBorder="1"/>
    <xf numFmtId="166" fontId="6" fillId="0" borderId="6" xfId="18" applyNumberFormat="1" applyFont="1" applyBorder="1"/>
    <xf numFmtId="166" fontId="6" fillId="0" borderId="0" xfId="18" applyNumberFormat="1" applyFont="1" applyBorder="1"/>
    <xf numFmtId="0" fontId="6" fillId="0" borderId="0" xfId="0" applyFont="1" applyBorder="1"/>
    <xf numFmtId="164" fontId="6" fillId="0" borderId="0" xfId="19" applyFont="1" applyBorder="1"/>
    <xf numFmtId="167" fontId="6" fillId="0" borderId="6" xfId="0" applyNumberFormat="1" applyFont="1" applyBorder="1"/>
    <xf numFmtId="164" fontId="6" fillId="0" borderId="6" xfId="19" applyFont="1" applyFill="1" applyBorder="1"/>
    <xf numFmtId="167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 horizontal="right"/>
    </xf>
    <xf numFmtId="166" fontId="6" fillId="2" borderId="5" xfId="18" applyNumberFormat="1" applyFont="1" applyFill="1" applyBorder="1" applyAlignment="1">
      <alignment/>
    </xf>
    <xf numFmtId="164" fontId="6" fillId="0" borderId="6" xfId="19" applyFont="1" applyBorder="1"/>
    <xf numFmtId="166" fontId="6" fillId="0" borderId="0" xfId="18" applyNumberFormat="1" applyFont="1" applyFill="1" applyBorder="1"/>
    <xf numFmtId="166" fontId="6" fillId="2" borderId="5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5" xfId="19" applyFont="1" applyFill="1" applyBorder="1" applyAlignment="1">
      <alignment horizontal="right"/>
    </xf>
    <xf numFmtId="164" fontId="6" fillId="0" borderId="0" xfId="19" applyFont="1"/>
    <xf numFmtId="0" fontId="6" fillId="0" borderId="6" xfId="0" applyFont="1" applyBorder="1"/>
    <xf numFmtId="165" fontId="5" fillId="3" borderId="0" xfId="18" applyFont="1" applyFill="1" applyBorder="1"/>
    <xf numFmtId="165" fontId="5" fillId="3" borderId="0" xfId="18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21" applyFont="1" applyFill="1" applyBorder="1">
      <alignment/>
      <protection/>
    </xf>
    <xf numFmtId="0" fontId="5" fillId="0" borderId="0" xfId="21" applyFont="1">
      <alignment/>
      <protection/>
    </xf>
    <xf numFmtId="49" fontId="2" fillId="4" borderId="4" xfId="20" applyNumberFormat="1" applyFont="1" applyFill="1" applyBorder="1" applyAlignment="1">
      <alignment/>
      <protection/>
    </xf>
    <xf numFmtId="0" fontId="7" fillId="4" borderId="4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Fill="1"/>
    <xf numFmtId="0" fontId="6" fillId="0" borderId="0" xfId="0" applyFont="1" applyFill="1" applyBorder="1"/>
    <xf numFmtId="0" fontId="7" fillId="0" borderId="6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164" fontId="5" fillId="0" borderId="0" xfId="19" applyFont="1" applyBorder="1"/>
    <xf numFmtId="164" fontId="5" fillId="0" borderId="8" xfId="19" applyFont="1" applyFill="1" applyBorder="1"/>
    <xf numFmtId="164" fontId="5" fillId="0" borderId="9" xfId="19" applyFont="1" applyFill="1" applyBorder="1"/>
    <xf numFmtId="166" fontId="5" fillId="0" borderId="8" xfId="18" applyNumberFormat="1" applyFont="1" applyFill="1" applyBorder="1" applyAlignment="1">
      <alignment horizontal="right"/>
    </xf>
    <xf numFmtId="166" fontId="5" fillId="0" borderId="9" xfId="18" applyNumberFormat="1" applyFont="1" applyFill="1" applyBorder="1" applyAlignment="1">
      <alignment horizontal="right"/>
    </xf>
    <xf numFmtId="166" fontId="5" fillId="0" borderId="8" xfId="18" applyNumberFormat="1" applyFont="1" applyFill="1" applyBorder="1"/>
    <xf numFmtId="166" fontId="5" fillId="0" borderId="9" xfId="18" applyNumberFormat="1" applyFont="1" applyFill="1" applyBorder="1"/>
    <xf numFmtId="170" fontId="5" fillId="0" borderId="9" xfId="19" applyNumberFormat="1" applyFont="1" applyFill="1" applyBorder="1"/>
    <xf numFmtId="166" fontId="5" fillId="2" borderId="8" xfId="18" applyNumberFormat="1" applyFont="1" applyFill="1" applyBorder="1" applyAlignment="1">
      <alignment horizontal="right"/>
    </xf>
    <xf numFmtId="166" fontId="5" fillId="2" borderId="10" xfId="18" applyNumberFormat="1" applyFont="1" applyFill="1" applyBorder="1" applyAlignment="1">
      <alignment horizontal="right"/>
    </xf>
    <xf numFmtId="166" fontId="5" fillId="2" borderId="5" xfId="18" applyNumberFormat="1" applyFont="1" applyFill="1" applyBorder="1" applyAlignment="1">
      <alignment horizontal="right"/>
    </xf>
    <xf numFmtId="166" fontId="6" fillId="2" borderId="8" xfId="18" applyNumberFormat="1" applyFont="1" applyFill="1" applyBorder="1" applyAlignment="1">
      <alignment horizontal="right"/>
    </xf>
    <xf numFmtId="164" fontId="6" fillId="0" borderId="9" xfId="19" applyFont="1" applyFill="1" applyBorder="1"/>
    <xf numFmtId="166" fontId="6" fillId="2" borderId="8" xfId="18" applyNumberFormat="1" applyFont="1" applyFill="1" applyBorder="1"/>
    <xf numFmtId="166" fontId="6" fillId="0" borderId="8" xfId="18" applyNumberFormat="1" applyFont="1" applyFill="1" applyBorder="1"/>
    <xf numFmtId="167" fontId="6" fillId="0" borderId="0" xfId="0" applyNumberFormat="1" applyFont="1" applyBorder="1"/>
    <xf numFmtId="0" fontId="4" fillId="0" borderId="0" xfId="20" applyFont="1" applyFill="1" applyBorder="1">
      <alignment/>
      <protection/>
    </xf>
    <xf numFmtId="164" fontId="6" fillId="0" borderId="0" xfId="0" applyNumberFormat="1" applyFont="1"/>
    <xf numFmtId="3" fontId="2" fillId="0" borderId="11" xfId="0" applyNumberFormat="1" applyFont="1" applyFill="1" applyBorder="1"/>
    <xf numFmtId="3" fontId="2" fillId="0" borderId="7" xfId="0" applyNumberFormat="1" applyFont="1" applyFill="1" applyBorder="1"/>
    <xf numFmtId="49" fontId="2" fillId="0" borderId="1" xfId="20" applyNumberFormat="1" applyFont="1" applyFill="1" applyBorder="1" applyAlignment="1">
      <alignment horizontal="center"/>
      <protection/>
    </xf>
    <xf numFmtId="49" fontId="2" fillId="0" borderId="4" xfId="20" applyNumberFormat="1" applyFont="1" applyFill="1" applyBorder="1" applyAlignment="1">
      <alignment horizontal="center"/>
      <protection/>
    </xf>
    <xf numFmtId="3" fontId="2" fillId="0" borderId="12" xfId="0" applyNumberFormat="1" applyFont="1" applyFill="1" applyBorder="1"/>
    <xf numFmtId="3" fontId="2" fillId="0" borderId="13" xfId="0" applyNumberFormat="1" applyFont="1" applyFill="1" applyBorder="1"/>
    <xf numFmtId="166" fontId="6" fillId="0" borderId="6" xfId="18" applyNumberFormat="1" applyFont="1" applyFill="1" applyBorder="1"/>
    <xf numFmtId="166" fontId="6" fillId="0" borderId="5" xfId="18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166" fontId="6" fillId="0" borderId="9" xfId="18" applyNumberFormat="1" applyFont="1" applyFill="1" applyBorder="1"/>
    <xf numFmtId="166" fontId="5" fillId="0" borderId="10" xfId="18" applyNumberFormat="1" applyFont="1" applyFill="1" applyBorder="1"/>
    <xf numFmtId="49" fontId="2" fillId="0" borderId="4" xfId="20" applyNumberFormat="1" applyFont="1" applyFill="1" applyBorder="1" applyAlignment="1">
      <alignment horizontal="center" vertical="center"/>
      <protection/>
    </xf>
    <xf numFmtId="49" fontId="3" fillId="0" borderId="4" xfId="20" applyNumberFormat="1" applyFont="1" applyFill="1" applyBorder="1" applyAlignment="1">
      <alignment horizontal="center" vertical="center"/>
      <protection/>
    </xf>
    <xf numFmtId="0" fontId="10" fillId="5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6" fontId="10" fillId="2" borderId="10" xfId="0" applyNumberFormat="1" applyFont="1" applyFill="1" applyBorder="1" applyAlignment="1">
      <alignment horizontal="center" vertical="center"/>
    </xf>
    <xf numFmtId="166" fontId="10" fillId="2" borderId="5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6" fontId="10" fillId="2" borderId="10" xfId="18" applyNumberFormat="1" applyFont="1" applyFill="1" applyBorder="1" applyAlignment="1">
      <alignment horizontal="center" vertical="center"/>
    </xf>
    <xf numFmtId="166" fontId="10" fillId="2" borderId="5" xfId="18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 topLeftCell="A1">
      <pane xSplit="2" ySplit="2" topLeftCell="P18" activePane="bottomRight" state="frozen"/>
      <selection pane="topRight" activeCell="C1" sqref="C1"/>
      <selection pane="bottomLeft" activeCell="A3" sqref="A3"/>
      <selection pane="bottomRight" activeCell="Q27" sqref="Q27"/>
    </sheetView>
  </sheetViews>
  <sheetFormatPr defaultColWidth="9.140625" defaultRowHeight="15"/>
  <cols>
    <col min="1" max="1" width="10.00390625" style="7" bestFit="1" customWidth="1"/>
    <col min="2" max="2" width="14.57421875" style="34" customWidth="1"/>
    <col min="3" max="3" width="12.421875" style="34" customWidth="1"/>
    <col min="4" max="4" width="14.57421875" style="34" customWidth="1"/>
    <col min="5" max="5" width="17.28125" style="34" customWidth="1"/>
    <col min="6" max="6" width="12.421875" style="7" customWidth="1"/>
    <col min="7" max="7" width="24.8515625" style="7" bestFit="1" customWidth="1"/>
    <col min="8" max="8" width="16.28125" style="7" customWidth="1"/>
    <col min="9" max="9" width="14.57421875" style="14" customWidth="1"/>
    <col min="10" max="10" width="13.57421875" style="7" customWidth="1"/>
    <col min="11" max="11" width="15.57421875" style="7" customWidth="1"/>
    <col min="12" max="12" width="14.7109375" style="7" customWidth="1"/>
    <col min="13" max="14" width="15.421875" style="7" customWidth="1"/>
    <col min="15" max="15" width="13.7109375" style="7" customWidth="1"/>
    <col min="16" max="17" width="12.28125" style="7" customWidth="1"/>
    <col min="18" max="18" width="11.140625" style="7" customWidth="1"/>
    <col min="19" max="19" width="16.57421875" style="7" customWidth="1"/>
    <col min="20" max="20" width="22.57421875" style="7" customWidth="1"/>
    <col min="21" max="21" width="22.28125" style="7" customWidth="1"/>
    <col min="22" max="22" width="15.7109375" style="7" customWidth="1"/>
    <col min="23" max="237" width="9.140625" style="7" customWidth="1"/>
    <col min="238" max="238" width="10.8515625" style="7" customWidth="1"/>
    <col min="239" max="239" width="16.7109375" style="7" customWidth="1"/>
    <col min="240" max="240" width="15.00390625" style="7" customWidth="1"/>
    <col min="241" max="241" width="17.00390625" style="7" customWidth="1"/>
    <col min="242" max="242" width="15.00390625" style="7" customWidth="1"/>
    <col min="243" max="243" width="17.00390625" style="7" customWidth="1"/>
    <col min="244" max="244" width="15.00390625" style="7" customWidth="1"/>
    <col min="245" max="245" width="17.00390625" style="7" customWidth="1"/>
    <col min="246" max="246" width="15.00390625" style="7" customWidth="1"/>
    <col min="247" max="247" width="17.00390625" style="7" customWidth="1"/>
    <col min="248" max="248" width="15.00390625" style="7" customWidth="1"/>
    <col min="249" max="249" width="17.00390625" style="7" customWidth="1"/>
    <col min="250" max="250" width="15.00390625" style="7" customWidth="1"/>
    <col min="251" max="251" width="17.00390625" style="7" customWidth="1"/>
    <col min="252" max="252" width="15.00390625" style="7" customWidth="1"/>
    <col min="253" max="253" width="17.00390625" style="7" customWidth="1"/>
    <col min="254" max="493" width="9.140625" style="7" customWidth="1"/>
    <col min="494" max="494" width="10.8515625" style="7" customWidth="1"/>
    <col min="495" max="495" width="16.7109375" style="7" customWidth="1"/>
    <col min="496" max="496" width="15.00390625" style="7" customWidth="1"/>
    <col min="497" max="497" width="17.00390625" style="7" customWidth="1"/>
    <col min="498" max="498" width="15.00390625" style="7" customWidth="1"/>
    <col min="499" max="499" width="17.00390625" style="7" customWidth="1"/>
    <col min="500" max="500" width="15.00390625" style="7" customWidth="1"/>
    <col min="501" max="501" width="17.00390625" style="7" customWidth="1"/>
    <col min="502" max="502" width="15.00390625" style="7" customWidth="1"/>
    <col min="503" max="503" width="17.00390625" style="7" customWidth="1"/>
    <col min="504" max="504" width="15.00390625" style="7" customWidth="1"/>
    <col min="505" max="505" width="17.00390625" style="7" customWidth="1"/>
    <col min="506" max="506" width="15.00390625" style="7" customWidth="1"/>
    <col min="507" max="507" width="17.00390625" style="7" customWidth="1"/>
    <col min="508" max="508" width="15.00390625" style="7" customWidth="1"/>
    <col min="509" max="509" width="17.00390625" style="7" customWidth="1"/>
    <col min="510" max="749" width="9.140625" style="7" customWidth="1"/>
    <col min="750" max="750" width="10.8515625" style="7" customWidth="1"/>
    <col min="751" max="751" width="16.7109375" style="7" customWidth="1"/>
    <col min="752" max="752" width="15.00390625" style="7" customWidth="1"/>
    <col min="753" max="753" width="17.00390625" style="7" customWidth="1"/>
    <col min="754" max="754" width="15.00390625" style="7" customWidth="1"/>
    <col min="755" max="755" width="17.00390625" style="7" customWidth="1"/>
    <col min="756" max="756" width="15.00390625" style="7" customWidth="1"/>
    <col min="757" max="757" width="17.00390625" style="7" customWidth="1"/>
    <col min="758" max="758" width="15.00390625" style="7" customWidth="1"/>
    <col min="759" max="759" width="17.00390625" style="7" customWidth="1"/>
    <col min="760" max="760" width="15.00390625" style="7" customWidth="1"/>
    <col min="761" max="761" width="17.00390625" style="7" customWidth="1"/>
    <col min="762" max="762" width="15.00390625" style="7" customWidth="1"/>
    <col min="763" max="763" width="17.00390625" style="7" customWidth="1"/>
    <col min="764" max="764" width="15.00390625" style="7" customWidth="1"/>
    <col min="765" max="765" width="17.00390625" style="7" customWidth="1"/>
    <col min="766" max="1005" width="9.140625" style="7" customWidth="1"/>
    <col min="1006" max="1006" width="10.8515625" style="7" customWidth="1"/>
    <col min="1007" max="1007" width="16.7109375" style="7" customWidth="1"/>
    <col min="1008" max="1008" width="15.00390625" style="7" customWidth="1"/>
    <col min="1009" max="1009" width="17.00390625" style="7" customWidth="1"/>
    <col min="1010" max="1010" width="15.00390625" style="7" customWidth="1"/>
    <col min="1011" max="1011" width="17.00390625" style="7" customWidth="1"/>
    <col min="1012" max="1012" width="15.00390625" style="7" customWidth="1"/>
    <col min="1013" max="1013" width="17.00390625" style="7" customWidth="1"/>
    <col min="1014" max="1014" width="15.00390625" style="7" customWidth="1"/>
    <col min="1015" max="1015" width="17.00390625" style="7" customWidth="1"/>
    <col min="1016" max="1016" width="15.00390625" style="7" customWidth="1"/>
    <col min="1017" max="1017" width="17.00390625" style="7" customWidth="1"/>
    <col min="1018" max="1018" width="15.00390625" style="7" customWidth="1"/>
    <col min="1019" max="1019" width="17.00390625" style="7" customWidth="1"/>
    <col min="1020" max="1020" width="15.00390625" style="7" customWidth="1"/>
    <col min="1021" max="1021" width="17.00390625" style="7" customWidth="1"/>
    <col min="1022" max="1261" width="9.140625" style="7" customWidth="1"/>
    <col min="1262" max="1262" width="10.8515625" style="7" customWidth="1"/>
    <col min="1263" max="1263" width="16.7109375" style="7" customWidth="1"/>
    <col min="1264" max="1264" width="15.00390625" style="7" customWidth="1"/>
    <col min="1265" max="1265" width="17.00390625" style="7" customWidth="1"/>
    <col min="1266" max="1266" width="15.00390625" style="7" customWidth="1"/>
    <col min="1267" max="1267" width="17.00390625" style="7" customWidth="1"/>
    <col min="1268" max="1268" width="15.00390625" style="7" customWidth="1"/>
    <col min="1269" max="1269" width="17.00390625" style="7" customWidth="1"/>
    <col min="1270" max="1270" width="15.00390625" style="7" customWidth="1"/>
    <col min="1271" max="1271" width="17.00390625" style="7" customWidth="1"/>
    <col min="1272" max="1272" width="15.00390625" style="7" customWidth="1"/>
    <col min="1273" max="1273" width="17.00390625" style="7" customWidth="1"/>
    <col min="1274" max="1274" width="15.00390625" style="7" customWidth="1"/>
    <col min="1275" max="1275" width="17.00390625" style="7" customWidth="1"/>
    <col min="1276" max="1276" width="15.00390625" style="7" customWidth="1"/>
    <col min="1277" max="1277" width="17.00390625" style="7" customWidth="1"/>
    <col min="1278" max="1517" width="9.140625" style="7" customWidth="1"/>
    <col min="1518" max="1518" width="10.8515625" style="7" customWidth="1"/>
    <col min="1519" max="1519" width="16.7109375" style="7" customWidth="1"/>
    <col min="1520" max="1520" width="15.00390625" style="7" customWidth="1"/>
    <col min="1521" max="1521" width="17.00390625" style="7" customWidth="1"/>
    <col min="1522" max="1522" width="15.00390625" style="7" customWidth="1"/>
    <col min="1523" max="1523" width="17.00390625" style="7" customWidth="1"/>
    <col min="1524" max="1524" width="15.00390625" style="7" customWidth="1"/>
    <col min="1525" max="1525" width="17.00390625" style="7" customWidth="1"/>
    <col min="1526" max="1526" width="15.00390625" style="7" customWidth="1"/>
    <col min="1527" max="1527" width="17.00390625" style="7" customWidth="1"/>
    <col min="1528" max="1528" width="15.00390625" style="7" customWidth="1"/>
    <col min="1529" max="1529" width="17.00390625" style="7" customWidth="1"/>
    <col min="1530" max="1530" width="15.00390625" style="7" customWidth="1"/>
    <col min="1531" max="1531" width="17.00390625" style="7" customWidth="1"/>
    <col min="1532" max="1532" width="15.00390625" style="7" customWidth="1"/>
    <col min="1533" max="1533" width="17.00390625" style="7" customWidth="1"/>
    <col min="1534" max="1773" width="9.140625" style="7" customWidth="1"/>
    <col min="1774" max="1774" width="10.8515625" style="7" customWidth="1"/>
    <col min="1775" max="1775" width="16.7109375" style="7" customWidth="1"/>
    <col min="1776" max="1776" width="15.00390625" style="7" customWidth="1"/>
    <col min="1777" max="1777" width="17.00390625" style="7" customWidth="1"/>
    <col min="1778" max="1778" width="15.00390625" style="7" customWidth="1"/>
    <col min="1779" max="1779" width="17.00390625" style="7" customWidth="1"/>
    <col min="1780" max="1780" width="15.00390625" style="7" customWidth="1"/>
    <col min="1781" max="1781" width="17.00390625" style="7" customWidth="1"/>
    <col min="1782" max="1782" width="15.00390625" style="7" customWidth="1"/>
    <col min="1783" max="1783" width="17.00390625" style="7" customWidth="1"/>
    <col min="1784" max="1784" width="15.00390625" style="7" customWidth="1"/>
    <col min="1785" max="1785" width="17.00390625" style="7" customWidth="1"/>
    <col min="1786" max="1786" width="15.00390625" style="7" customWidth="1"/>
    <col min="1787" max="1787" width="17.00390625" style="7" customWidth="1"/>
    <col min="1788" max="1788" width="15.00390625" style="7" customWidth="1"/>
    <col min="1789" max="1789" width="17.00390625" style="7" customWidth="1"/>
    <col min="1790" max="2029" width="9.140625" style="7" customWidth="1"/>
    <col min="2030" max="2030" width="10.8515625" style="7" customWidth="1"/>
    <col min="2031" max="2031" width="16.7109375" style="7" customWidth="1"/>
    <col min="2032" max="2032" width="15.00390625" style="7" customWidth="1"/>
    <col min="2033" max="2033" width="17.00390625" style="7" customWidth="1"/>
    <col min="2034" max="2034" width="15.00390625" style="7" customWidth="1"/>
    <col min="2035" max="2035" width="17.00390625" style="7" customWidth="1"/>
    <col min="2036" max="2036" width="15.00390625" style="7" customWidth="1"/>
    <col min="2037" max="2037" width="17.00390625" style="7" customWidth="1"/>
    <col min="2038" max="2038" width="15.00390625" style="7" customWidth="1"/>
    <col min="2039" max="2039" width="17.00390625" style="7" customWidth="1"/>
    <col min="2040" max="2040" width="15.00390625" style="7" customWidth="1"/>
    <col min="2041" max="2041" width="17.00390625" style="7" customWidth="1"/>
    <col min="2042" max="2042" width="15.00390625" style="7" customWidth="1"/>
    <col min="2043" max="2043" width="17.00390625" style="7" customWidth="1"/>
    <col min="2044" max="2044" width="15.00390625" style="7" customWidth="1"/>
    <col min="2045" max="2045" width="17.00390625" style="7" customWidth="1"/>
    <col min="2046" max="2285" width="9.140625" style="7" customWidth="1"/>
    <col min="2286" max="2286" width="10.8515625" style="7" customWidth="1"/>
    <col min="2287" max="2287" width="16.7109375" style="7" customWidth="1"/>
    <col min="2288" max="2288" width="15.00390625" style="7" customWidth="1"/>
    <col min="2289" max="2289" width="17.00390625" style="7" customWidth="1"/>
    <col min="2290" max="2290" width="15.00390625" style="7" customWidth="1"/>
    <col min="2291" max="2291" width="17.00390625" style="7" customWidth="1"/>
    <col min="2292" max="2292" width="15.00390625" style="7" customWidth="1"/>
    <col min="2293" max="2293" width="17.00390625" style="7" customWidth="1"/>
    <col min="2294" max="2294" width="15.00390625" style="7" customWidth="1"/>
    <col min="2295" max="2295" width="17.00390625" style="7" customWidth="1"/>
    <col min="2296" max="2296" width="15.00390625" style="7" customWidth="1"/>
    <col min="2297" max="2297" width="17.00390625" style="7" customWidth="1"/>
    <col min="2298" max="2298" width="15.00390625" style="7" customWidth="1"/>
    <col min="2299" max="2299" width="17.00390625" style="7" customWidth="1"/>
    <col min="2300" max="2300" width="15.00390625" style="7" customWidth="1"/>
    <col min="2301" max="2301" width="17.00390625" style="7" customWidth="1"/>
    <col min="2302" max="2541" width="9.140625" style="7" customWidth="1"/>
    <col min="2542" max="2542" width="10.8515625" style="7" customWidth="1"/>
    <col min="2543" max="2543" width="16.7109375" style="7" customWidth="1"/>
    <col min="2544" max="2544" width="15.00390625" style="7" customWidth="1"/>
    <col min="2545" max="2545" width="17.00390625" style="7" customWidth="1"/>
    <col min="2546" max="2546" width="15.00390625" style="7" customWidth="1"/>
    <col min="2547" max="2547" width="17.00390625" style="7" customWidth="1"/>
    <col min="2548" max="2548" width="15.00390625" style="7" customWidth="1"/>
    <col min="2549" max="2549" width="17.00390625" style="7" customWidth="1"/>
    <col min="2550" max="2550" width="15.00390625" style="7" customWidth="1"/>
    <col min="2551" max="2551" width="17.00390625" style="7" customWidth="1"/>
    <col min="2552" max="2552" width="15.00390625" style="7" customWidth="1"/>
    <col min="2553" max="2553" width="17.00390625" style="7" customWidth="1"/>
    <col min="2554" max="2554" width="15.00390625" style="7" customWidth="1"/>
    <col min="2555" max="2555" width="17.00390625" style="7" customWidth="1"/>
    <col min="2556" max="2556" width="15.00390625" style="7" customWidth="1"/>
    <col min="2557" max="2557" width="17.00390625" style="7" customWidth="1"/>
    <col min="2558" max="2797" width="9.140625" style="7" customWidth="1"/>
    <col min="2798" max="2798" width="10.8515625" style="7" customWidth="1"/>
    <col min="2799" max="2799" width="16.7109375" style="7" customWidth="1"/>
    <col min="2800" max="2800" width="15.00390625" style="7" customWidth="1"/>
    <col min="2801" max="2801" width="17.00390625" style="7" customWidth="1"/>
    <col min="2802" max="2802" width="15.00390625" style="7" customWidth="1"/>
    <col min="2803" max="2803" width="17.00390625" style="7" customWidth="1"/>
    <col min="2804" max="2804" width="15.00390625" style="7" customWidth="1"/>
    <col min="2805" max="2805" width="17.00390625" style="7" customWidth="1"/>
    <col min="2806" max="2806" width="15.00390625" style="7" customWidth="1"/>
    <col min="2807" max="2807" width="17.00390625" style="7" customWidth="1"/>
    <col min="2808" max="2808" width="15.00390625" style="7" customWidth="1"/>
    <col min="2809" max="2809" width="17.00390625" style="7" customWidth="1"/>
    <col min="2810" max="2810" width="15.00390625" style="7" customWidth="1"/>
    <col min="2811" max="2811" width="17.00390625" style="7" customWidth="1"/>
    <col min="2812" max="2812" width="15.00390625" style="7" customWidth="1"/>
    <col min="2813" max="2813" width="17.00390625" style="7" customWidth="1"/>
    <col min="2814" max="3053" width="9.140625" style="7" customWidth="1"/>
    <col min="3054" max="3054" width="10.8515625" style="7" customWidth="1"/>
    <col min="3055" max="3055" width="16.7109375" style="7" customWidth="1"/>
    <col min="3056" max="3056" width="15.00390625" style="7" customWidth="1"/>
    <col min="3057" max="3057" width="17.00390625" style="7" customWidth="1"/>
    <col min="3058" max="3058" width="15.00390625" style="7" customWidth="1"/>
    <col min="3059" max="3059" width="17.00390625" style="7" customWidth="1"/>
    <col min="3060" max="3060" width="15.00390625" style="7" customWidth="1"/>
    <col min="3061" max="3061" width="17.00390625" style="7" customWidth="1"/>
    <col min="3062" max="3062" width="15.00390625" style="7" customWidth="1"/>
    <col min="3063" max="3063" width="17.00390625" style="7" customWidth="1"/>
    <col min="3064" max="3064" width="15.00390625" style="7" customWidth="1"/>
    <col min="3065" max="3065" width="17.00390625" style="7" customWidth="1"/>
    <col min="3066" max="3066" width="15.00390625" style="7" customWidth="1"/>
    <col min="3067" max="3067" width="17.00390625" style="7" customWidth="1"/>
    <col min="3068" max="3068" width="15.00390625" style="7" customWidth="1"/>
    <col min="3069" max="3069" width="17.00390625" style="7" customWidth="1"/>
    <col min="3070" max="3309" width="9.140625" style="7" customWidth="1"/>
    <col min="3310" max="3310" width="10.8515625" style="7" customWidth="1"/>
    <col min="3311" max="3311" width="16.7109375" style="7" customWidth="1"/>
    <col min="3312" max="3312" width="15.00390625" style="7" customWidth="1"/>
    <col min="3313" max="3313" width="17.00390625" style="7" customWidth="1"/>
    <col min="3314" max="3314" width="15.00390625" style="7" customWidth="1"/>
    <col min="3315" max="3315" width="17.00390625" style="7" customWidth="1"/>
    <col min="3316" max="3316" width="15.00390625" style="7" customWidth="1"/>
    <col min="3317" max="3317" width="17.00390625" style="7" customWidth="1"/>
    <col min="3318" max="3318" width="15.00390625" style="7" customWidth="1"/>
    <col min="3319" max="3319" width="17.00390625" style="7" customWidth="1"/>
    <col min="3320" max="3320" width="15.00390625" style="7" customWidth="1"/>
    <col min="3321" max="3321" width="17.00390625" style="7" customWidth="1"/>
    <col min="3322" max="3322" width="15.00390625" style="7" customWidth="1"/>
    <col min="3323" max="3323" width="17.00390625" style="7" customWidth="1"/>
    <col min="3324" max="3324" width="15.00390625" style="7" customWidth="1"/>
    <col min="3325" max="3325" width="17.00390625" style="7" customWidth="1"/>
    <col min="3326" max="3565" width="9.140625" style="7" customWidth="1"/>
    <col min="3566" max="3566" width="10.8515625" style="7" customWidth="1"/>
    <col min="3567" max="3567" width="16.7109375" style="7" customWidth="1"/>
    <col min="3568" max="3568" width="15.00390625" style="7" customWidth="1"/>
    <col min="3569" max="3569" width="17.00390625" style="7" customWidth="1"/>
    <col min="3570" max="3570" width="15.00390625" style="7" customWidth="1"/>
    <col min="3571" max="3571" width="17.00390625" style="7" customWidth="1"/>
    <col min="3572" max="3572" width="15.00390625" style="7" customWidth="1"/>
    <col min="3573" max="3573" width="17.00390625" style="7" customWidth="1"/>
    <col min="3574" max="3574" width="15.00390625" style="7" customWidth="1"/>
    <col min="3575" max="3575" width="17.00390625" style="7" customWidth="1"/>
    <col min="3576" max="3576" width="15.00390625" style="7" customWidth="1"/>
    <col min="3577" max="3577" width="17.00390625" style="7" customWidth="1"/>
    <col min="3578" max="3578" width="15.00390625" style="7" customWidth="1"/>
    <col min="3579" max="3579" width="17.00390625" style="7" customWidth="1"/>
    <col min="3580" max="3580" width="15.00390625" style="7" customWidth="1"/>
    <col min="3581" max="3581" width="17.00390625" style="7" customWidth="1"/>
    <col min="3582" max="3821" width="9.140625" style="7" customWidth="1"/>
    <col min="3822" max="3822" width="10.8515625" style="7" customWidth="1"/>
    <col min="3823" max="3823" width="16.7109375" style="7" customWidth="1"/>
    <col min="3824" max="3824" width="15.00390625" style="7" customWidth="1"/>
    <col min="3825" max="3825" width="17.00390625" style="7" customWidth="1"/>
    <col min="3826" max="3826" width="15.00390625" style="7" customWidth="1"/>
    <col min="3827" max="3827" width="17.00390625" style="7" customWidth="1"/>
    <col min="3828" max="3828" width="15.00390625" style="7" customWidth="1"/>
    <col min="3829" max="3829" width="17.00390625" style="7" customWidth="1"/>
    <col min="3830" max="3830" width="15.00390625" style="7" customWidth="1"/>
    <col min="3831" max="3831" width="17.00390625" style="7" customWidth="1"/>
    <col min="3832" max="3832" width="15.00390625" style="7" customWidth="1"/>
    <col min="3833" max="3833" width="17.00390625" style="7" customWidth="1"/>
    <col min="3834" max="3834" width="15.00390625" style="7" customWidth="1"/>
    <col min="3835" max="3835" width="17.00390625" style="7" customWidth="1"/>
    <col min="3836" max="3836" width="15.00390625" style="7" customWidth="1"/>
    <col min="3837" max="3837" width="17.00390625" style="7" customWidth="1"/>
    <col min="3838" max="4077" width="9.140625" style="7" customWidth="1"/>
    <col min="4078" max="4078" width="10.8515625" style="7" customWidth="1"/>
    <col min="4079" max="4079" width="16.7109375" style="7" customWidth="1"/>
    <col min="4080" max="4080" width="15.00390625" style="7" customWidth="1"/>
    <col min="4081" max="4081" width="17.00390625" style="7" customWidth="1"/>
    <col min="4082" max="4082" width="15.00390625" style="7" customWidth="1"/>
    <col min="4083" max="4083" width="17.00390625" style="7" customWidth="1"/>
    <col min="4084" max="4084" width="15.00390625" style="7" customWidth="1"/>
    <col min="4085" max="4085" width="17.00390625" style="7" customWidth="1"/>
    <col min="4086" max="4086" width="15.00390625" style="7" customWidth="1"/>
    <col min="4087" max="4087" width="17.00390625" style="7" customWidth="1"/>
    <col min="4088" max="4088" width="15.00390625" style="7" customWidth="1"/>
    <col min="4089" max="4089" width="17.00390625" style="7" customWidth="1"/>
    <col min="4090" max="4090" width="15.00390625" style="7" customWidth="1"/>
    <col min="4091" max="4091" width="17.00390625" style="7" customWidth="1"/>
    <col min="4092" max="4092" width="15.00390625" style="7" customWidth="1"/>
    <col min="4093" max="4093" width="17.00390625" style="7" customWidth="1"/>
    <col min="4094" max="4333" width="9.140625" style="7" customWidth="1"/>
    <col min="4334" max="4334" width="10.8515625" style="7" customWidth="1"/>
    <col min="4335" max="4335" width="16.7109375" style="7" customWidth="1"/>
    <col min="4336" max="4336" width="15.00390625" style="7" customWidth="1"/>
    <col min="4337" max="4337" width="17.00390625" style="7" customWidth="1"/>
    <col min="4338" max="4338" width="15.00390625" style="7" customWidth="1"/>
    <col min="4339" max="4339" width="17.00390625" style="7" customWidth="1"/>
    <col min="4340" max="4340" width="15.00390625" style="7" customWidth="1"/>
    <col min="4341" max="4341" width="17.00390625" style="7" customWidth="1"/>
    <col min="4342" max="4342" width="15.00390625" style="7" customWidth="1"/>
    <col min="4343" max="4343" width="17.00390625" style="7" customWidth="1"/>
    <col min="4344" max="4344" width="15.00390625" style="7" customWidth="1"/>
    <col min="4345" max="4345" width="17.00390625" style="7" customWidth="1"/>
    <col min="4346" max="4346" width="15.00390625" style="7" customWidth="1"/>
    <col min="4347" max="4347" width="17.00390625" style="7" customWidth="1"/>
    <col min="4348" max="4348" width="15.00390625" style="7" customWidth="1"/>
    <col min="4349" max="4349" width="17.00390625" style="7" customWidth="1"/>
    <col min="4350" max="4589" width="9.140625" style="7" customWidth="1"/>
    <col min="4590" max="4590" width="10.8515625" style="7" customWidth="1"/>
    <col min="4591" max="4591" width="16.7109375" style="7" customWidth="1"/>
    <col min="4592" max="4592" width="15.00390625" style="7" customWidth="1"/>
    <col min="4593" max="4593" width="17.00390625" style="7" customWidth="1"/>
    <col min="4594" max="4594" width="15.00390625" style="7" customWidth="1"/>
    <col min="4595" max="4595" width="17.00390625" style="7" customWidth="1"/>
    <col min="4596" max="4596" width="15.00390625" style="7" customWidth="1"/>
    <col min="4597" max="4597" width="17.00390625" style="7" customWidth="1"/>
    <col min="4598" max="4598" width="15.00390625" style="7" customWidth="1"/>
    <col min="4599" max="4599" width="17.00390625" style="7" customWidth="1"/>
    <col min="4600" max="4600" width="15.00390625" style="7" customWidth="1"/>
    <col min="4601" max="4601" width="17.00390625" style="7" customWidth="1"/>
    <col min="4602" max="4602" width="15.00390625" style="7" customWidth="1"/>
    <col min="4603" max="4603" width="17.00390625" style="7" customWidth="1"/>
    <col min="4604" max="4604" width="15.00390625" style="7" customWidth="1"/>
    <col min="4605" max="4605" width="17.00390625" style="7" customWidth="1"/>
    <col min="4606" max="4845" width="9.140625" style="7" customWidth="1"/>
    <col min="4846" max="4846" width="10.8515625" style="7" customWidth="1"/>
    <col min="4847" max="4847" width="16.7109375" style="7" customWidth="1"/>
    <col min="4848" max="4848" width="15.00390625" style="7" customWidth="1"/>
    <col min="4849" max="4849" width="17.00390625" style="7" customWidth="1"/>
    <col min="4850" max="4850" width="15.00390625" style="7" customWidth="1"/>
    <col min="4851" max="4851" width="17.00390625" style="7" customWidth="1"/>
    <col min="4852" max="4852" width="15.00390625" style="7" customWidth="1"/>
    <col min="4853" max="4853" width="17.00390625" style="7" customWidth="1"/>
    <col min="4854" max="4854" width="15.00390625" style="7" customWidth="1"/>
    <col min="4855" max="4855" width="17.00390625" style="7" customWidth="1"/>
    <col min="4856" max="4856" width="15.00390625" style="7" customWidth="1"/>
    <col min="4857" max="4857" width="17.00390625" style="7" customWidth="1"/>
    <col min="4858" max="4858" width="15.00390625" style="7" customWidth="1"/>
    <col min="4859" max="4859" width="17.00390625" style="7" customWidth="1"/>
    <col min="4860" max="4860" width="15.00390625" style="7" customWidth="1"/>
    <col min="4861" max="4861" width="17.00390625" style="7" customWidth="1"/>
    <col min="4862" max="5101" width="9.140625" style="7" customWidth="1"/>
    <col min="5102" max="5102" width="10.8515625" style="7" customWidth="1"/>
    <col min="5103" max="5103" width="16.7109375" style="7" customWidth="1"/>
    <col min="5104" max="5104" width="15.00390625" style="7" customWidth="1"/>
    <col min="5105" max="5105" width="17.00390625" style="7" customWidth="1"/>
    <col min="5106" max="5106" width="15.00390625" style="7" customWidth="1"/>
    <col min="5107" max="5107" width="17.00390625" style="7" customWidth="1"/>
    <col min="5108" max="5108" width="15.00390625" style="7" customWidth="1"/>
    <col min="5109" max="5109" width="17.00390625" style="7" customWidth="1"/>
    <col min="5110" max="5110" width="15.00390625" style="7" customWidth="1"/>
    <col min="5111" max="5111" width="17.00390625" style="7" customWidth="1"/>
    <col min="5112" max="5112" width="15.00390625" style="7" customWidth="1"/>
    <col min="5113" max="5113" width="17.00390625" style="7" customWidth="1"/>
    <col min="5114" max="5114" width="15.00390625" style="7" customWidth="1"/>
    <col min="5115" max="5115" width="17.00390625" style="7" customWidth="1"/>
    <col min="5116" max="5116" width="15.00390625" style="7" customWidth="1"/>
    <col min="5117" max="5117" width="17.00390625" style="7" customWidth="1"/>
    <col min="5118" max="5357" width="9.140625" style="7" customWidth="1"/>
    <col min="5358" max="5358" width="10.8515625" style="7" customWidth="1"/>
    <col min="5359" max="5359" width="16.7109375" style="7" customWidth="1"/>
    <col min="5360" max="5360" width="15.00390625" style="7" customWidth="1"/>
    <col min="5361" max="5361" width="17.00390625" style="7" customWidth="1"/>
    <col min="5362" max="5362" width="15.00390625" style="7" customWidth="1"/>
    <col min="5363" max="5363" width="17.00390625" style="7" customWidth="1"/>
    <col min="5364" max="5364" width="15.00390625" style="7" customWidth="1"/>
    <col min="5365" max="5365" width="17.00390625" style="7" customWidth="1"/>
    <col min="5366" max="5366" width="15.00390625" style="7" customWidth="1"/>
    <col min="5367" max="5367" width="17.00390625" style="7" customWidth="1"/>
    <col min="5368" max="5368" width="15.00390625" style="7" customWidth="1"/>
    <col min="5369" max="5369" width="17.00390625" style="7" customWidth="1"/>
    <col min="5370" max="5370" width="15.00390625" style="7" customWidth="1"/>
    <col min="5371" max="5371" width="17.00390625" style="7" customWidth="1"/>
    <col min="5372" max="5372" width="15.00390625" style="7" customWidth="1"/>
    <col min="5373" max="5373" width="17.00390625" style="7" customWidth="1"/>
    <col min="5374" max="5613" width="9.140625" style="7" customWidth="1"/>
    <col min="5614" max="5614" width="10.8515625" style="7" customWidth="1"/>
    <col min="5615" max="5615" width="16.7109375" style="7" customWidth="1"/>
    <col min="5616" max="5616" width="15.00390625" style="7" customWidth="1"/>
    <col min="5617" max="5617" width="17.00390625" style="7" customWidth="1"/>
    <col min="5618" max="5618" width="15.00390625" style="7" customWidth="1"/>
    <col min="5619" max="5619" width="17.00390625" style="7" customWidth="1"/>
    <col min="5620" max="5620" width="15.00390625" style="7" customWidth="1"/>
    <col min="5621" max="5621" width="17.00390625" style="7" customWidth="1"/>
    <col min="5622" max="5622" width="15.00390625" style="7" customWidth="1"/>
    <col min="5623" max="5623" width="17.00390625" style="7" customWidth="1"/>
    <col min="5624" max="5624" width="15.00390625" style="7" customWidth="1"/>
    <col min="5625" max="5625" width="17.00390625" style="7" customWidth="1"/>
    <col min="5626" max="5626" width="15.00390625" style="7" customWidth="1"/>
    <col min="5627" max="5627" width="17.00390625" style="7" customWidth="1"/>
    <col min="5628" max="5628" width="15.00390625" style="7" customWidth="1"/>
    <col min="5629" max="5629" width="17.00390625" style="7" customWidth="1"/>
    <col min="5630" max="5869" width="9.140625" style="7" customWidth="1"/>
    <col min="5870" max="5870" width="10.8515625" style="7" customWidth="1"/>
    <col min="5871" max="5871" width="16.7109375" style="7" customWidth="1"/>
    <col min="5872" max="5872" width="15.00390625" style="7" customWidth="1"/>
    <col min="5873" max="5873" width="17.00390625" style="7" customWidth="1"/>
    <col min="5874" max="5874" width="15.00390625" style="7" customWidth="1"/>
    <col min="5875" max="5875" width="17.00390625" style="7" customWidth="1"/>
    <col min="5876" max="5876" width="15.00390625" style="7" customWidth="1"/>
    <col min="5877" max="5877" width="17.00390625" style="7" customWidth="1"/>
    <col min="5878" max="5878" width="15.00390625" style="7" customWidth="1"/>
    <col min="5879" max="5879" width="17.00390625" style="7" customWidth="1"/>
    <col min="5880" max="5880" width="15.00390625" style="7" customWidth="1"/>
    <col min="5881" max="5881" width="17.00390625" style="7" customWidth="1"/>
    <col min="5882" max="5882" width="15.00390625" style="7" customWidth="1"/>
    <col min="5883" max="5883" width="17.00390625" style="7" customWidth="1"/>
    <col min="5884" max="5884" width="15.00390625" style="7" customWidth="1"/>
    <col min="5885" max="5885" width="17.00390625" style="7" customWidth="1"/>
    <col min="5886" max="6125" width="9.140625" style="7" customWidth="1"/>
    <col min="6126" max="6126" width="10.8515625" style="7" customWidth="1"/>
    <col min="6127" max="6127" width="16.7109375" style="7" customWidth="1"/>
    <col min="6128" max="6128" width="15.00390625" style="7" customWidth="1"/>
    <col min="6129" max="6129" width="17.00390625" style="7" customWidth="1"/>
    <col min="6130" max="6130" width="15.00390625" style="7" customWidth="1"/>
    <col min="6131" max="6131" width="17.00390625" style="7" customWidth="1"/>
    <col min="6132" max="6132" width="15.00390625" style="7" customWidth="1"/>
    <col min="6133" max="6133" width="17.00390625" style="7" customWidth="1"/>
    <col min="6134" max="6134" width="15.00390625" style="7" customWidth="1"/>
    <col min="6135" max="6135" width="17.00390625" style="7" customWidth="1"/>
    <col min="6136" max="6136" width="15.00390625" style="7" customWidth="1"/>
    <col min="6137" max="6137" width="17.00390625" style="7" customWidth="1"/>
    <col min="6138" max="6138" width="15.00390625" style="7" customWidth="1"/>
    <col min="6139" max="6139" width="17.00390625" style="7" customWidth="1"/>
    <col min="6140" max="6140" width="15.00390625" style="7" customWidth="1"/>
    <col min="6141" max="6141" width="17.00390625" style="7" customWidth="1"/>
    <col min="6142" max="6381" width="9.140625" style="7" customWidth="1"/>
    <col min="6382" max="6382" width="10.8515625" style="7" customWidth="1"/>
    <col min="6383" max="6383" width="16.7109375" style="7" customWidth="1"/>
    <col min="6384" max="6384" width="15.00390625" style="7" customWidth="1"/>
    <col min="6385" max="6385" width="17.00390625" style="7" customWidth="1"/>
    <col min="6386" max="6386" width="15.00390625" style="7" customWidth="1"/>
    <col min="6387" max="6387" width="17.00390625" style="7" customWidth="1"/>
    <col min="6388" max="6388" width="15.00390625" style="7" customWidth="1"/>
    <col min="6389" max="6389" width="17.00390625" style="7" customWidth="1"/>
    <col min="6390" max="6390" width="15.00390625" style="7" customWidth="1"/>
    <col min="6391" max="6391" width="17.00390625" style="7" customWidth="1"/>
    <col min="6392" max="6392" width="15.00390625" style="7" customWidth="1"/>
    <col min="6393" max="6393" width="17.00390625" style="7" customWidth="1"/>
    <col min="6394" max="6394" width="15.00390625" style="7" customWidth="1"/>
    <col min="6395" max="6395" width="17.00390625" style="7" customWidth="1"/>
    <col min="6396" max="6396" width="15.00390625" style="7" customWidth="1"/>
    <col min="6397" max="6397" width="17.00390625" style="7" customWidth="1"/>
    <col min="6398" max="6637" width="9.140625" style="7" customWidth="1"/>
    <col min="6638" max="6638" width="10.8515625" style="7" customWidth="1"/>
    <col min="6639" max="6639" width="16.7109375" style="7" customWidth="1"/>
    <col min="6640" max="6640" width="15.00390625" style="7" customWidth="1"/>
    <col min="6641" max="6641" width="17.00390625" style="7" customWidth="1"/>
    <col min="6642" max="6642" width="15.00390625" style="7" customWidth="1"/>
    <col min="6643" max="6643" width="17.00390625" style="7" customWidth="1"/>
    <col min="6644" max="6644" width="15.00390625" style="7" customWidth="1"/>
    <col min="6645" max="6645" width="17.00390625" style="7" customWidth="1"/>
    <col min="6646" max="6646" width="15.00390625" style="7" customWidth="1"/>
    <col min="6647" max="6647" width="17.00390625" style="7" customWidth="1"/>
    <col min="6648" max="6648" width="15.00390625" style="7" customWidth="1"/>
    <col min="6649" max="6649" width="17.00390625" style="7" customWidth="1"/>
    <col min="6650" max="6650" width="15.00390625" style="7" customWidth="1"/>
    <col min="6651" max="6651" width="17.00390625" style="7" customWidth="1"/>
    <col min="6652" max="6652" width="15.00390625" style="7" customWidth="1"/>
    <col min="6653" max="6653" width="17.00390625" style="7" customWidth="1"/>
    <col min="6654" max="6893" width="9.140625" style="7" customWidth="1"/>
    <col min="6894" max="6894" width="10.8515625" style="7" customWidth="1"/>
    <col min="6895" max="6895" width="16.7109375" style="7" customWidth="1"/>
    <col min="6896" max="6896" width="15.00390625" style="7" customWidth="1"/>
    <col min="6897" max="6897" width="17.00390625" style="7" customWidth="1"/>
    <col min="6898" max="6898" width="15.00390625" style="7" customWidth="1"/>
    <col min="6899" max="6899" width="17.00390625" style="7" customWidth="1"/>
    <col min="6900" max="6900" width="15.00390625" style="7" customWidth="1"/>
    <col min="6901" max="6901" width="17.00390625" style="7" customWidth="1"/>
    <col min="6902" max="6902" width="15.00390625" style="7" customWidth="1"/>
    <col min="6903" max="6903" width="17.00390625" style="7" customWidth="1"/>
    <col min="6904" max="6904" width="15.00390625" style="7" customWidth="1"/>
    <col min="6905" max="6905" width="17.00390625" style="7" customWidth="1"/>
    <col min="6906" max="6906" width="15.00390625" style="7" customWidth="1"/>
    <col min="6907" max="6907" width="17.00390625" style="7" customWidth="1"/>
    <col min="6908" max="6908" width="15.00390625" style="7" customWidth="1"/>
    <col min="6909" max="6909" width="17.00390625" style="7" customWidth="1"/>
    <col min="6910" max="7149" width="9.140625" style="7" customWidth="1"/>
    <col min="7150" max="7150" width="10.8515625" style="7" customWidth="1"/>
    <col min="7151" max="7151" width="16.7109375" style="7" customWidth="1"/>
    <col min="7152" max="7152" width="15.00390625" style="7" customWidth="1"/>
    <col min="7153" max="7153" width="17.00390625" style="7" customWidth="1"/>
    <col min="7154" max="7154" width="15.00390625" style="7" customWidth="1"/>
    <col min="7155" max="7155" width="17.00390625" style="7" customWidth="1"/>
    <col min="7156" max="7156" width="15.00390625" style="7" customWidth="1"/>
    <col min="7157" max="7157" width="17.00390625" style="7" customWidth="1"/>
    <col min="7158" max="7158" width="15.00390625" style="7" customWidth="1"/>
    <col min="7159" max="7159" width="17.00390625" style="7" customWidth="1"/>
    <col min="7160" max="7160" width="15.00390625" style="7" customWidth="1"/>
    <col min="7161" max="7161" width="17.00390625" style="7" customWidth="1"/>
    <col min="7162" max="7162" width="15.00390625" style="7" customWidth="1"/>
    <col min="7163" max="7163" width="17.00390625" style="7" customWidth="1"/>
    <col min="7164" max="7164" width="15.00390625" style="7" customWidth="1"/>
    <col min="7165" max="7165" width="17.00390625" style="7" customWidth="1"/>
    <col min="7166" max="7405" width="9.140625" style="7" customWidth="1"/>
    <col min="7406" max="7406" width="10.8515625" style="7" customWidth="1"/>
    <col min="7407" max="7407" width="16.7109375" style="7" customWidth="1"/>
    <col min="7408" max="7408" width="15.00390625" style="7" customWidth="1"/>
    <col min="7409" max="7409" width="17.00390625" style="7" customWidth="1"/>
    <col min="7410" max="7410" width="15.00390625" style="7" customWidth="1"/>
    <col min="7411" max="7411" width="17.00390625" style="7" customWidth="1"/>
    <col min="7412" max="7412" width="15.00390625" style="7" customWidth="1"/>
    <col min="7413" max="7413" width="17.00390625" style="7" customWidth="1"/>
    <col min="7414" max="7414" width="15.00390625" style="7" customWidth="1"/>
    <col min="7415" max="7415" width="17.00390625" style="7" customWidth="1"/>
    <col min="7416" max="7416" width="15.00390625" style="7" customWidth="1"/>
    <col min="7417" max="7417" width="17.00390625" style="7" customWidth="1"/>
    <col min="7418" max="7418" width="15.00390625" style="7" customWidth="1"/>
    <col min="7419" max="7419" width="17.00390625" style="7" customWidth="1"/>
    <col min="7420" max="7420" width="15.00390625" style="7" customWidth="1"/>
    <col min="7421" max="7421" width="17.00390625" style="7" customWidth="1"/>
    <col min="7422" max="7661" width="9.140625" style="7" customWidth="1"/>
    <col min="7662" max="7662" width="10.8515625" style="7" customWidth="1"/>
    <col min="7663" max="7663" width="16.7109375" style="7" customWidth="1"/>
    <col min="7664" max="7664" width="15.00390625" style="7" customWidth="1"/>
    <col min="7665" max="7665" width="17.00390625" style="7" customWidth="1"/>
    <col min="7666" max="7666" width="15.00390625" style="7" customWidth="1"/>
    <col min="7667" max="7667" width="17.00390625" style="7" customWidth="1"/>
    <col min="7668" max="7668" width="15.00390625" style="7" customWidth="1"/>
    <col min="7669" max="7669" width="17.00390625" style="7" customWidth="1"/>
    <col min="7670" max="7670" width="15.00390625" style="7" customWidth="1"/>
    <col min="7671" max="7671" width="17.00390625" style="7" customWidth="1"/>
    <col min="7672" max="7672" width="15.00390625" style="7" customWidth="1"/>
    <col min="7673" max="7673" width="17.00390625" style="7" customWidth="1"/>
    <col min="7674" max="7674" width="15.00390625" style="7" customWidth="1"/>
    <col min="7675" max="7675" width="17.00390625" style="7" customWidth="1"/>
    <col min="7676" max="7676" width="15.00390625" style="7" customWidth="1"/>
    <col min="7677" max="7677" width="17.00390625" style="7" customWidth="1"/>
    <col min="7678" max="7917" width="9.140625" style="7" customWidth="1"/>
    <col min="7918" max="7918" width="10.8515625" style="7" customWidth="1"/>
    <col min="7919" max="7919" width="16.7109375" style="7" customWidth="1"/>
    <col min="7920" max="7920" width="15.00390625" style="7" customWidth="1"/>
    <col min="7921" max="7921" width="17.00390625" style="7" customWidth="1"/>
    <col min="7922" max="7922" width="15.00390625" style="7" customWidth="1"/>
    <col min="7923" max="7923" width="17.00390625" style="7" customWidth="1"/>
    <col min="7924" max="7924" width="15.00390625" style="7" customWidth="1"/>
    <col min="7925" max="7925" width="17.00390625" style="7" customWidth="1"/>
    <col min="7926" max="7926" width="15.00390625" style="7" customWidth="1"/>
    <col min="7927" max="7927" width="17.00390625" style="7" customWidth="1"/>
    <col min="7928" max="7928" width="15.00390625" style="7" customWidth="1"/>
    <col min="7929" max="7929" width="17.00390625" style="7" customWidth="1"/>
    <col min="7930" max="7930" width="15.00390625" style="7" customWidth="1"/>
    <col min="7931" max="7931" width="17.00390625" style="7" customWidth="1"/>
    <col min="7932" max="7932" width="15.00390625" style="7" customWidth="1"/>
    <col min="7933" max="7933" width="17.00390625" style="7" customWidth="1"/>
    <col min="7934" max="8173" width="9.140625" style="7" customWidth="1"/>
    <col min="8174" max="8174" width="10.8515625" style="7" customWidth="1"/>
    <col min="8175" max="8175" width="16.7109375" style="7" customWidth="1"/>
    <col min="8176" max="8176" width="15.00390625" style="7" customWidth="1"/>
    <col min="8177" max="8177" width="17.00390625" style="7" customWidth="1"/>
    <col min="8178" max="8178" width="15.00390625" style="7" customWidth="1"/>
    <col min="8179" max="8179" width="17.00390625" style="7" customWidth="1"/>
    <col min="8180" max="8180" width="15.00390625" style="7" customWidth="1"/>
    <col min="8181" max="8181" width="17.00390625" style="7" customWidth="1"/>
    <col min="8182" max="8182" width="15.00390625" style="7" customWidth="1"/>
    <col min="8183" max="8183" width="17.00390625" style="7" customWidth="1"/>
    <col min="8184" max="8184" width="15.00390625" style="7" customWidth="1"/>
    <col min="8185" max="8185" width="17.00390625" style="7" customWidth="1"/>
    <col min="8186" max="8186" width="15.00390625" style="7" customWidth="1"/>
    <col min="8187" max="8187" width="17.00390625" style="7" customWidth="1"/>
    <col min="8188" max="8188" width="15.00390625" style="7" customWidth="1"/>
    <col min="8189" max="8189" width="17.00390625" style="7" customWidth="1"/>
    <col min="8190" max="8429" width="9.140625" style="7" customWidth="1"/>
    <col min="8430" max="8430" width="10.8515625" style="7" customWidth="1"/>
    <col min="8431" max="8431" width="16.7109375" style="7" customWidth="1"/>
    <col min="8432" max="8432" width="15.00390625" style="7" customWidth="1"/>
    <col min="8433" max="8433" width="17.00390625" style="7" customWidth="1"/>
    <col min="8434" max="8434" width="15.00390625" style="7" customWidth="1"/>
    <col min="8435" max="8435" width="17.00390625" style="7" customWidth="1"/>
    <col min="8436" max="8436" width="15.00390625" style="7" customWidth="1"/>
    <col min="8437" max="8437" width="17.00390625" style="7" customWidth="1"/>
    <col min="8438" max="8438" width="15.00390625" style="7" customWidth="1"/>
    <col min="8439" max="8439" width="17.00390625" style="7" customWidth="1"/>
    <col min="8440" max="8440" width="15.00390625" style="7" customWidth="1"/>
    <col min="8441" max="8441" width="17.00390625" style="7" customWidth="1"/>
    <col min="8442" max="8442" width="15.00390625" style="7" customWidth="1"/>
    <col min="8443" max="8443" width="17.00390625" style="7" customWidth="1"/>
    <col min="8444" max="8444" width="15.00390625" style="7" customWidth="1"/>
    <col min="8445" max="8445" width="17.00390625" style="7" customWidth="1"/>
    <col min="8446" max="8685" width="9.140625" style="7" customWidth="1"/>
    <col min="8686" max="8686" width="10.8515625" style="7" customWidth="1"/>
    <col min="8687" max="8687" width="16.7109375" style="7" customWidth="1"/>
    <col min="8688" max="8688" width="15.00390625" style="7" customWidth="1"/>
    <col min="8689" max="8689" width="17.00390625" style="7" customWidth="1"/>
    <col min="8690" max="8690" width="15.00390625" style="7" customWidth="1"/>
    <col min="8691" max="8691" width="17.00390625" style="7" customWidth="1"/>
    <col min="8692" max="8692" width="15.00390625" style="7" customWidth="1"/>
    <col min="8693" max="8693" width="17.00390625" style="7" customWidth="1"/>
    <col min="8694" max="8694" width="15.00390625" style="7" customWidth="1"/>
    <col min="8695" max="8695" width="17.00390625" style="7" customWidth="1"/>
    <col min="8696" max="8696" width="15.00390625" style="7" customWidth="1"/>
    <col min="8697" max="8697" width="17.00390625" style="7" customWidth="1"/>
    <col min="8698" max="8698" width="15.00390625" style="7" customWidth="1"/>
    <col min="8699" max="8699" width="17.00390625" style="7" customWidth="1"/>
    <col min="8700" max="8700" width="15.00390625" style="7" customWidth="1"/>
    <col min="8701" max="8701" width="17.00390625" style="7" customWidth="1"/>
    <col min="8702" max="8941" width="9.140625" style="7" customWidth="1"/>
    <col min="8942" max="8942" width="10.8515625" style="7" customWidth="1"/>
    <col min="8943" max="8943" width="16.7109375" style="7" customWidth="1"/>
    <col min="8944" max="8944" width="15.00390625" style="7" customWidth="1"/>
    <col min="8945" max="8945" width="17.00390625" style="7" customWidth="1"/>
    <col min="8946" max="8946" width="15.00390625" style="7" customWidth="1"/>
    <col min="8947" max="8947" width="17.00390625" style="7" customWidth="1"/>
    <col min="8948" max="8948" width="15.00390625" style="7" customWidth="1"/>
    <col min="8949" max="8949" width="17.00390625" style="7" customWidth="1"/>
    <col min="8950" max="8950" width="15.00390625" style="7" customWidth="1"/>
    <col min="8951" max="8951" width="17.00390625" style="7" customWidth="1"/>
    <col min="8952" max="8952" width="15.00390625" style="7" customWidth="1"/>
    <col min="8953" max="8953" width="17.00390625" style="7" customWidth="1"/>
    <col min="8954" max="8954" width="15.00390625" style="7" customWidth="1"/>
    <col min="8955" max="8955" width="17.00390625" style="7" customWidth="1"/>
    <col min="8956" max="8956" width="15.00390625" style="7" customWidth="1"/>
    <col min="8957" max="8957" width="17.00390625" style="7" customWidth="1"/>
    <col min="8958" max="9197" width="9.140625" style="7" customWidth="1"/>
    <col min="9198" max="9198" width="10.8515625" style="7" customWidth="1"/>
    <col min="9199" max="9199" width="16.7109375" style="7" customWidth="1"/>
    <col min="9200" max="9200" width="15.00390625" style="7" customWidth="1"/>
    <col min="9201" max="9201" width="17.00390625" style="7" customWidth="1"/>
    <col min="9202" max="9202" width="15.00390625" style="7" customWidth="1"/>
    <col min="9203" max="9203" width="17.00390625" style="7" customWidth="1"/>
    <col min="9204" max="9204" width="15.00390625" style="7" customWidth="1"/>
    <col min="9205" max="9205" width="17.00390625" style="7" customWidth="1"/>
    <col min="9206" max="9206" width="15.00390625" style="7" customWidth="1"/>
    <col min="9207" max="9207" width="17.00390625" style="7" customWidth="1"/>
    <col min="9208" max="9208" width="15.00390625" style="7" customWidth="1"/>
    <col min="9209" max="9209" width="17.00390625" style="7" customWidth="1"/>
    <col min="9210" max="9210" width="15.00390625" style="7" customWidth="1"/>
    <col min="9211" max="9211" width="17.00390625" style="7" customWidth="1"/>
    <col min="9212" max="9212" width="15.00390625" style="7" customWidth="1"/>
    <col min="9213" max="9213" width="17.00390625" style="7" customWidth="1"/>
    <col min="9214" max="9453" width="9.140625" style="7" customWidth="1"/>
    <col min="9454" max="9454" width="10.8515625" style="7" customWidth="1"/>
    <col min="9455" max="9455" width="16.7109375" style="7" customWidth="1"/>
    <col min="9456" max="9456" width="15.00390625" style="7" customWidth="1"/>
    <col min="9457" max="9457" width="17.00390625" style="7" customWidth="1"/>
    <col min="9458" max="9458" width="15.00390625" style="7" customWidth="1"/>
    <col min="9459" max="9459" width="17.00390625" style="7" customWidth="1"/>
    <col min="9460" max="9460" width="15.00390625" style="7" customWidth="1"/>
    <col min="9461" max="9461" width="17.00390625" style="7" customWidth="1"/>
    <col min="9462" max="9462" width="15.00390625" style="7" customWidth="1"/>
    <col min="9463" max="9463" width="17.00390625" style="7" customWidth="1"/>
    <col min="9464" max="9464" width="15.00390625" style="7" customWidth="1"/>
    <col min="9465" max="9465" width="17.00390625" style="7" customWidth="1"/>
    <col min="9466" max="9466" width="15.00390625" style="7" customWidth="1"/>
    <col min="9467" max="9467" width="17.00390625" style="7" customWidth="1"/>
    <col min="9468" max="9468" width="15.00390625" style="7" customWidth="1"/>
    <col min="9469" max="9469" width="17.00390625" style="7" customWidth="1"/>
    <col min="9470" max="9709" width="9.140625" style="7" customWidth="1"/>
    <col min="9710" max="9710" width="10.8515625" style="7" customWidth="1"/>
    <col min="9711" max="9711" width="16.7109375" style="7" customWidth="1"/>
    <col min="9712" max="9712" width="15.00390625" style="7" customWidth="1"/>
    <col min="9713" max="9713" width="17.00390625" style="7" customWidth="1"/>
    <col min="9714" max="9714" width="15.00390625" style="7" customWidth="1"/>
    <col min="9715" max="9715" width="17.00390625" style="7" customWidth="1"/>
    <col min="9716" max="9716" width="15.00390625" style="7" customWidth="1"/>
    <col min="9717" max="9717" width="17.00390625" style="7" customWidth="1"/>
    <col min="9718" max="9718" width="15.00390625" style="7" customWidth="1"/>
    <col min="9719" max="9719" width="17.00390625" style="7" customWidth="1"/>
    <col min="9720" max="9720" width="15.00390625" style="7" customWidth="1"/>
    <col min="9721" max="9721" width="17.00390625" style="7" customWidth="1"/>
    <col min="9722" max="9722" width="15.00390625" style="7" customWidth="1"/>
    <col min="9723" max="9723" width="17.00390625" style="7" customWidth="1"/>
    <col min="9724" max="9724" width="15.00390625" style="7" customWidth="1"/>
    <col min="9725" max="9725" width="17.00390625" style="7" customWidth="1"/>
    <col min="9726" max="9965" width="9.140625" style="7" customWidth="1"/>
    <col min="9966" max="9966" width="10.8515625" style="7" customWidth="1"/>
    <col min="9967" max="9967" width="16.7109375" style="7" customWidth="1"/>
    <col min="9968" max="9968" width="15.00390625" style="7" customWidth="1"/>
    <col min="9969" max="9969" width="17.00390625" style="7" customWidth="1"/>
    <col min="9970" max="9970" width="15.00390625" style="7" customWidth="1"/>
    <col min="9971" max="9971" width="17.00390625" style="7" customWidth="1"/>
    <col min="9972" max="9972" width="15.00390625" style="7" customWidth="1"/>
    <col min="9973" max="9973" width="17.00390625" style="7" customWidth="1"/>
    <col min="9974" max="9974" width="15.00390625" style="7" customWidth="1"/>
    <col min="9975" max="9975" width="17.00390625" style="7" customWidth="1"/>
    <col min="9976" max="9976" width="15.00390625" style="7" customWidth="1"/>
    <col min="9977" max="9977" width="17.00390625" style="7" customWidth="1"/>
    <col min="9978" max="9978" width="15.00390625" style="7" customWidth="1"/>
    <col min="9979" max="9979" width="17.00390625" style="7" customWidth="1"/>
    <col min="9980" max="9980" width="15.00390625" style="7" customWidth="1"/>
    <col min="9981" max="9981" width="17.00390625" style="7" customWidth="1"/>
    <col min="9982" max="10221" width="9.140625" style="7" customWidth="1"/>
    <col min="10222" max="10222" width="10.8515625" style="7" customWidth="1"/>
    <col min="10223" max="10223" width="16.7109375" style="7" customWidth="1"/>
    <col min="10224" max="10224" width="15.00390625" style="7" customWidth="1"/>
    <col min="10225" max="10225" width="17.00390625" style="7" customWidth="1"/>
    <col min="10226" max="10226" width="15.00390625" style="7" customWidth="1"/>
    <col min="10227" max="10227" width="17.00390625" style="7" customWidth="1"/>
    <col min="10228" max="10228" width="15.00390625" style="7" customWidth="1"/>
    <col min="10229" max="10229" width="17.00390625" style="7" customWidth="1"/>
    <col min="10230" max="10230" width="15.00390625" style="7" customWidth="1"/>
    <col min="10231" max="10231" width="17.00390625" style="7" customWidth="1"/>
    <col min="10232" max="10232" width="15.00390625" style="7" customWidth="1"/>
    <col min="10233" max="10233" width="17.00390625" style="7" customWidth="1"/>
    <col min="10234" max="10234" width="15.00390625" style="7" customWidth="1"/>
    <col min="10235" max="10235" width="17.00390625" style="7" customWidth="1"/>
    <col min="10236" max="10236" width="15.00390625" style="7" customWidth="1"/>
    <col min="10237" max="10237" width="17.00390625" style="7" customWidth="1"/>
    <col min="10238" max="10477" width="9.140625" style="7" customWidth="1"/>
    <col min="10478" max="10478" width="10.8515625" style="7" customWidth="1"/>
    <col min="10479" max="10479" width="16.7109375" style="7" customWidth="1"/>
    <col min="10480" max="10480" width="15.00390625" style="7" customWidth="1"/>
    <col min="10481" max="10481" width="17.00390625" style="7" customWidth="1"/>
    <col min="10482" max="10482" width="15.00390625" style="7" customWidth="1"/>
    <col min="10483" max="10483" width="17.00390625" style="7" customWidth="1"/>
    <col min="10484" max="10484" width="15.00390625" style="7" customWidth="1"/>
    <col min="10485" max="10485" width="17.00390625" style="7" customWidth="1"/>
    <col min="10486" max="10486" width="15.00390625" style="7" customWidth="1"/>
    <col min="10487" max="10487" width="17.00390625" style="7" customWidth="1"/>
    <col min="10488" max="10488" width="15.00390625" style="7" customWidth="1"/>
    <col min="10489" max="10489" width="17.00390625" style="7" customWidth="1"/>
    <col min="10490" max="10490" width="15.00390625" style="7" customWidth="1"/>
    <col min="10491" max="10491" width="17.00390625" style="7" customWidth="1"/>
    <col min="10492" max="10492" width="15.00390625" style="7" customWidth="1"/>
    <col min="10493" max="10493" width="17.00390625" style="7" customWidth="1"/>
    <col min="10494" max="10733" width="9.140625" style="7" customWidth="1"/>
    <col min="10734" max="10734" width="10.8515625" style="7" customWidth="1"/>
    <col min="10735" max="10735" width="16.7109375" style="7" customWidth="1"/>
    <col min="10736" max="10736" width="15.00390625" style="7" customWidth="1"/>
    <col min="10737" max="10737" width="17.00390625" style="7" customWidth="1"/>
    <col min="10738" max="10738" width="15.00390625" style="7" customWidth="1"/>
    <col min="10739" max="10739" width="17.00390625" style="7" customWidth="1"/>
    <col min="10740" max="10740" width="15.00390625" style="7" customWidth="1"/>
    <col min="10741" max="10741" width="17.00390625" style="7" customWidth="1"/>
    <col min="10742" max="10742" width="15.00390625" style="7" customWidth="1"/>
    <col min="10743" max="10743" width="17.00390625" style="7" customWidth="1"/>
    <col min="10744" max="10744" width="15.00390625" style="7" customWidth="1"/>
    <col min="10745" max="10745" width="17.00390625" style="7" customWidth="1"/>
    <col min="10746" max="10746" width="15.00390625" style="7" customWidth="1"/>
    <col min="10747" max="10747" width="17.00390625" style="7" customWidth="1"/>
    <col min="10748" max="10748" width="15.00390625" style="7" customWidth="1"/>
    <col min="10749" max="10749" width="17.00390625" style="7" customWidth="1"/>
    <col min="10750" max="10989" width="9.140625" style="7" customWidth="1"/>
    <col min="10990" max="10990" width="10.8515625" style="7" customWidth="1"/>
    <col min="10991" max="10991" width="16.7109375" style="7" customWidth="1"/>
    <col min="10992" max="10992" width="15.00390625" style="7" customWidth="1"/>
    <col min="10993" max="10993" width="17.00390625" style="7" customWidth="1"/>
    <col min="10994" max="10994" width="15.00390625" style="7" customWidth="1"/>
    <col min="10995" max="10995" width="17.00390625" style="7" customWidth="1"/>
    <col min="10996" max="10996" width="15.00390625" style="7" customWidth="1"/>
    <col min="10997" max="10997" width="17.00390625" style="7" customWidth="1"/>
    <col min="10998" max="10998" width="15.00390625" style="7" customWidth="1"/>
    <col min="10999" max="10999" width="17.00390625" style="7" customWidth="1"/>
    <col min="11000" max="11000" width="15.00390625" style="7" customWidth="1"/>
    <col min="11001" max="11001" width="17.00390625" style="7" customWidth="1"/>
    <col min="11002" max="11002" width="15.00390625" style="7" customWidth="1"/>
    <col min="11003" max="11003" width="17.00390625" style="7" customWidth="1"/>
    <col min="11004" max="11004" width="15.00390625" style="7" customWidth="1"/>
    <col min="11005" max="11005" width="17.00390625" style="7" customWidth="1"/>
    <col min="11006" max="11245" width="9.140625" style="7" customWidth="1"/>
    <col min="11246" max="11246" width="10.8515625" style="7" customWidth="1"/>
    <col min="11247" max="11247" width="16.7109375" style="7" customWidth="1"/>
    <col min="11248" max="11248" width="15.00390625" style="7" customWidth="1"/>
    <col min="11249" max="11249" width="17.00390625" style="7" customWidth="1"/>
    <col min="11250" max="11250" width="15.00390625" style="7" customWidth="1"/>
    <col min="11251" max="11251" width="17.00390625" style="7" customWidth="1"/>
    <col min="11252" max="11252" width="15.00390625" style="7" customWidth="1"/>
    <col min="11253" max="11253" width="17.00390625" style="7" customWidth="1"/>
    <col min="11254" max="11254" width="15.00390625" style="7" customWidth="1"/>
    <col min="11255" max="11255" width="17.00390625" style="7" customWidth="1"/>
    <col min="11256" max="11256" width="15.00390625" style="7" customWidth="1"/>
    <col min="11257" max="11257" width="17.00390625" style="7" customWidth="1"/>
    <col min="11258" max="11258" width="15.00390625" style="7" customWidth="1"/>
    <col min="11259" max="11259" width="17.00390625" style="7" customWidth="1"/>
    <col min="11260" max="11260" width="15.00390625" style="7" customWidth="1"/>
    <col min="11261" max="11261" width="17.00390625" style="7" customWidth="1"/>
    <col min="11262" max="11501" width="9.140625" style="7" customWidth="1"/>
    <col min="11502" max="11502" width="10.8515625" style="7" customWidth="1"/>
    <col min="11503" max="11503" width="16.7109375" style="7" customWidth="1"/>
    <col min="11504" max="11504" width="15.00390625" style="7" customWidth="1"/>
    <col min="11505" max="11505" width="17.00390625" style="7" customWidth="1"/>
    <col min="11506" max="11506" width="15.00390625" style="7" customWidth="1"/>
    <col min="11507" max="11507" width="17.00390625" style="7" customWidth="1"/>
    <col min="11508" max="11508" width="15.00390625" style="7" customWidth="1"/>
    <col min="11509" max="11509" width="17.00390625" style="7" customWidth="1"/>
    <col min="11510" max="11510" width="15.00390625" style="7" customWidth="1"/>
    <col min="11511" max="11511" width="17.00390625" style="7" customWidth="1"/>
    <col min="11512" max="11512" width="15.00390625" style="7" customWidth="1"/>
    <col min="11513" max="11513" width="17.00390625" style="7" customWidth="1"/>
    <col min="11514" max="11514" width="15.00390625" style="7" customWidth="1"/>
    <col min="11515" max="11515" width="17.00390625" style="7" customWidth="1"/>
    <col min="11516" max="11516" width="15.00390625" style="7" customWidth="1"/>
    <col min="11517" max="11517" width="17.00390625" style="7" customWidth="1"/>
    <col min="11518" max="11757" width="9.140625" style="7" customWidth="1"/>
    <col min="11758" max="11758" width="10.8515625" style="7" customWidth="1"/>
    <col min="11759" max="11759" width="16.7109375" style="7" customWidth="1"/>
    <col min="11760" max="11760" width="15.00390625" style="7" customWidth="1"/>
    <col min="11761" max="11761" width="17.00390625" style="7" customWidth="1"/>
    <col min="11762" max="11762" width="15.00390625" style="7" customWidth="1"/>
    <col min="11763" max="11763" width="17.00390625" style="7" customWidth="1"/>
    <col min="11764" max="11764" width="15.00390625" style="7" customWidth="1"/>
    <col min="11765" max="11765" width="17.00390625" style="7" customWidth="1"/>
    <col min="11766" max="11766" width="15.00390625" style="7" customWidth="1"/>
    <col min="11767" max="11767" width="17.00390625" style="7" customWidth="1"/>
    <col min="11768" max="11768" width="15.00390625" style="7" customWidth="1"/>
    <col min="11769" max="11769" width="17.00390625" style="7" customWidth="1"/>
    <col min="11770" max="11770" width="15.00390625" style="7" customWidth="1"/>
    <col min="11771" max="11771" width="17.00390625" style="7" customWidth="1"/>
    <col min="11772" max="11772" width="15.00390625" style="7" customWidth="1"/>
    <col min="11773" max="11773" width="17.00390625" style="7" customWidth="1"/>
    <col min="11774" max="12013" width="9.140625" style="7" customWidth="1"/>
    <col min="12014" max="12014" width="10.8515625" style="7" customWidth="1"/>
    <col min="12015" max="12015" width="16.7109375" style="7" customWidth="1"/>
    <col min="12016" max="12016" width="15.00390625" style="7" customWidth="1"/>
    <col min="12017" max="12017" width="17.00390625" style="7" customWidth="1"/>
    <col min="12018" max="12018" width="15.00390625" style="7" customWidth="1"/>
    <col min="12019" max="12019" width="17.00390625" style="7" customWidth="1"/>
    <col min="12020" max="12020" width="15.00390625" style="7" customWidth="1"/>
    <col min="12021" max="12021" width="17.00390625" style="7" customWidth="1"/>
    <col min="12022" max="12022" width="15.00390625" style="7" customWidth="1"/>
    <col min="12023" max="12023" width="17.00390625" style="7" customWidth="1"/>
    <col min="12024" max="12024" width="15.00390625" style="7" customWidth="1"/>
    <col min="12025" max="12025" width="17.00390625" style="7" customWidth="1"/>
    <col min="12026" max="12026" width="15.00390625" style="7" customWidth="1"/>
    <col min="12027" max="12027" width="17.00390625" style="7" customWidth="1"/>
    <col min="12028" max="12028" width="15.00390625" style="7" customWidth="1"/>
    <col min="12029" max="12029" width="17.00390625" style="7" customWidth="1"/>
    <col min="12030" max="12269" width="9.140625" style="7" customWidth="1"/>
    <col min="12270" max="12270" width="10.8515625" style="7" customWidth="1"/>
    <col min="12271" max="12271" width="16.7109375" style="7" customWidth="1"/>
    <col min="12272" max="12272" width="15.00390625" style="7" customWidth="1"/>
    <col min="12273" max="12273" width="17.00390625" style="7" customWidth="1"/>
    <col min="12274" max="12274" width="15.00390625" style="7" customWidth="1"/>
    <col min="12275" max="12275" width="17.00390625" style="7" customWidth="1"/>
    <col min="12276" max="12276" width="15.00390625" style="7" customWidth="1"/>
    <col min="12277" max="12277" width="17.00390625" style="7" customWidth="1"/>
    <col min="12278" max="12278" width="15.00390625" style="7" customWidth="1"/>
    <col min="12279" max="12279" width="17.00390625" style="7" customWidth="1"/>
    <col min="12280" max="12280" width="15.00390625" style="7" customWidth="1"/>
    <col min="12281" max="12281" width="17.00390625" style="7" customWidth="1"/>
    <col min="12282" max="12282" width="15.00390625" style="7" customWidth="1"/>
    <col min="12283" max="12283" width="17.00390625" style="7" customWidth="1"/>
    <col min="12284" max="12284" width="15.00390625" style="7" customWidth="1"/>
    <col min="12285" max="12285" width="17.00390625" style="7" customWidth="1"/>
    <col min="12286" max="12525" width="9.140625" style="7" customWidth="1"/>
    <col min="12526" max="12526" width="10.8515625" style="7" customWidth="1"/>
    <col min="12527" max="12527" width="16.7109375" style="7" customWidth="1"/>
    <col min="12528" max="12528" width="15.00390625" style="7" customWidth="1"/>
    <col min="12529" max="12529" width="17.00390625" style="7" customWidth="1"/>
    <col min="12530" max="12530" width="15.00390625" style="7" customWidth="1"/>
    <col min="12531" max="12531" width="17.00390625" style="7" customWidth="1"/>
    <col min="12532" max="12532" width="15.00390625" style="7" customWidth="1"/>
    <col min="12533" max="12533" width="17.00390625" style="7" customWidth="1"/>
    <col min="12534" max="12534" width="15.00390625" style="7" customWidth="1"/>
    <col min="12535" max="12535" width="17.00390625" style="7" customWidth="1"/>
    <col min="12536" max="12536" width="15.00390625" style="7" customWidth="1"/>
    <col min="12537" max="12537" width="17.00390625" style="7" customWidth="1"/>
    <col min="12538" max="12538" width="15.00390625" style="7" customWidth="1"/>
    <col min="12539" max="12539" width="17.00390625" style="7" customWidth="1"/>
    <col min="12540" max="12540" width="15.00390625" style="7" customWidth="1"/>
    <col min="12541" max="12541" width="17.00390625" style="7" customWidth="1"/>
    <col min="12542" max="12781" width="9.140625" style="7" customWidth="1"/>
    <col min="12782" max="12782" width="10.8515625" style="7" customWidth="1"/>
    <col min="12783" max="12783" width="16.7109375" style="7" customWidth="1"/>
    <col min="12784" max="12784" width="15.00390625" style="7" customWidth="1"/>
    <col min="12785" max="12785" width="17.00390625" style="7" customWidth="1"/>
    <col min="12786" max="12786" width="15.00390625" style="7" customWidth="1"/>
    <col min="12787" max="12787" width="17.00390625" style="7" customWidth="1"/>
    <col min="12788" max="12788" width="15.00390625" style="7" customWidth="1"/>
    <col min="12789" max="12789" width="17.00390625" style="7" customWidth="1"/>
    <col min="12790" max="12790" width="15.00390625" style="7" customWidth="1"/>
    <col min="12791" max="12791" width="17.00390625" style="7" customWidth="1"/>
    <col min="12792" max="12792" width="15.00390625" style="7" customWidth="1"/>
    <col min="12793" max="12793" width="17.00390625" style="7" customWidth="1"/>
    <col min="12794" max="12794" width="15.00390625" style="7" customWidth="1"/>
    <col min="12795" max="12795" width="17.00390625" style="7" customWidth="1"/>
    <col min="12796" max="12796" width="15.00390625" style="7" customWidth="1"/>
    <col min="12797" max="12797" width="17.00390625" style="7" customWidth="1"/>
    <col min="12798" max="13037" width="9.140625" style="7" customWidth="1"/>
    <col min="13038" max="13038" width="10.8515625" style="7" customWidth="1"/>
    <col min="13039" max="13039" width="16.7109375" style="7" customWidth="1"/>
    <col min="13040" max="13040" width="15.00390625" style="7" customWidth="1"/>
    <col min="13041" max="13041" width="17.00390625" style="7" customWidth="1"/>
    <col min="13042" max="13042" width="15.00390625" style="7" customWidth="1"/>
    <col min="13043" max="13043" width="17.00390625" style="7" customWidth="1"/>
    <col min="13044" max="13044" width="15.00390625" style="7" customWidth="1"/>
    <col min="13045" max="13045" width="17.00390625" style="7" customWidth="1"/>
    <col min="13046" max="13046" width="15.00390625" style="7" customWidth="1"/>
    <col min="13047" max="13047" width="17.00390625" style="7" customWidth="1"/>
    <col min="13048" max="13048" width="15.00390625" style="7" customWidth="1"/>
    <col min="13049" max="13049" width="17.00390625" style="7" customWidth="1"/>
    <col min="13050" max="13050" width="15.00390625" style="7" customWidth="1"/>
    <col min="13051" max="13051" width="17.00390625" style="7" customWidth="1"/>
    <col min="13052" max="13052" width="15.00390625" style="7" customWidth="1"/>
    <col min="13053" max="13053" width="17.00390625" style="7" customWidth="1"/>
    <col min="13054" max="13293" width="9.140625" style="7" customWidth="1"/>
    <col min="13294" max="13294" width="10.8515625" style="7" customWidth="1"/>
    <col min="13295" max="13295" width="16.7109375" style="7" customWidth="1"/>
    <col min="13296" max="13296" width="15.00390625" style="7" customWidth="1"/>
    <col min="13297" max="13297" width="17.00390625" style="7" customWidth="1"/>
    <col min="13298" max="13298" width="15.00390625" style="7" customWidth="1"/>
    <col min="13299" max="13299" width="17.00390625" style="7" customWidth="1"/>
    <col min="13300" max="13300" width="15.00390625" style="7" customWidth="1"/>
    <col min="13301" max="13301" width="17.00390625" style="7" customWidth="1"/>
    <col min="13302" max="13302" width="15.00390625" style="7" customWidth="1"/>
    <col min="13303" max="13303" width="17.00390625" style="7" customWidth="1"/>
    <col min="13304" max="13304" width="15.00390625" style="7" customWidth="1"/>
    <col min="13305" max="13305" width="17.00390625" style="7" customWidth="1"/>
    <col min="13306" max="13306" width="15.00390625" style="7" customWidth="1"/>
    <col min="13307" max="13307" width="17.00390625" style="7" customWidth="1"/>
    <col min="13308" max="13308" width="15.00390625" style="7" customWidth="1"/>
    <col min="13309" max="13309" width="17.00390625" style="7" customWidth="1"/>
    <col min="13310" max="13549" width="9.140625" style="7" customWidth="1"/>
    <col min="13550" max="13550" width="10.8515625" style="7" customWidth="1"/>
    <col min="13551" max="13551" width="16.7109375" style="7" customWidth="1"/>
    <col min="13552" max="13552" width="15.00390625" style="7" customWidth="1"/>
    <col min="13553" max="13553" width="17.00390625" style="7" customWidth="1"/>
    <col min="13554" max="13554" width="15.00390625" style="7" customWidth="1"/>
    <col min="13555" max="13555" width="17.00390625" style="7" customWidth="1"/>
    <col min="13556" max="13556" width="15.00390625" style="7" customWidth="1"/>
    <col min="13557" max="13557" width="17.00390625" style="7" customWidth="1"/>
    <col min="13558" max="13558" width="15.00390625" style="7" customWidth="1"/>
    <col min="13559" max="13559" width="17.00390625" style="7" customWidth="1"/>
    <col min="13560" max="13560" width="15.00390625" style="7" customWidth="1"/>
    <col min="13561" max="13561" width="17.00390625" style="7" customWidth="1"/>
    <col min="13562" max="13562" width="15.00390625" style="7" customWidth="1"/>
    <col min="13563" max="13563" width="17.00390625" style="7" customWidth="1"/>
    <col min="13564" max="13564" width="15.00390625" style="7" customWidth="1"/>
    <col min="13565" max="13565" width="17.00390625" style="7" customWidth="1"/>
    <col min="13566" max="13805" width="9.140625" style="7" customWidth="1"/>
    <col min="13806" max="13806" width="10.8515625" style="7" customWidth="1"/>
    <col min="13807" max="13807" width="16.7109375" style="7" customWidth="1"/>
    <col min="13808" max="13808" width="15.00390625" style="7" customWidth="1"/>
    <col min="13809" max="13809" width="17.00390625" style="7" customWidth="1"/>
    <col min="13810" max="13810" width="15.00390625" style="7" customWidth="1"/>
    <col min="13811" max="13811" width="17.00390625" style="7" customWidth="1"/>
    <col min="13812" max="13812" width="15.00390625" style="7" customWidth="1"/>
    <col min="13813" max="13813" width="17.00390625" style="7" customWidth="1"/>
    <col min="13814" max="13814" width="15.00390625" style="7" customWidth="1"/>
    <col min="13815" max="13815" width="17.00390625" style="7" customWidth="1"/>
    <col min="13816" max="13816" width="15.00390625" style="7" customWidth="1"/>
    <col min="13817" max="13817" width="17.00390625" style="7" customWidth="1"/>
    <col min="13818" max="13818" width="15.00390625" style="7" customWidth="1"/>
    <col min="13819" max="13819" width="17.00390625" style="7" customWidth="1"/>
    <col min="13820" max="13820" width="15.00390625" style="7" customWidth="1"/>
    <col min="13821" max="13821" width="17.00390625" style="7" customWidth="1"/>
    <col min="13822" max="14061" width="9.140625" style="7" customWidth="1"/>
    <col min="14062" max="14062" width="10.8515625" style="7" customWidth="1"/>
    <col min="14063" max="14063" width="16.7109375" style="7" customWidth="1"/>
    <col min="14064" max="14064" width="15.00390625" style="7" customWidth="1"/>
    <col min="14065" max="14065" width="17.00390625" style="7" customWidth="1"/>
    <col min="14066" max="14066" width="15.00390625" style="7" customWidth="1"/>
    <col min="14067" max="14067" width="17.00390625" style="7" customWidth="1"/>
    <col min="14068" max="14068" width="15.00390625" style="7" customWidth="1"/>
    <col min="14069" max="14069" width="17.00390625" style="7" customWidth="1"/>
    <col min="14070" max="14070" width="15.00390625" style="7" customWidth="1"/>
    <col min="14071" max="14071" width="17.00390625" style="7" customWidth="1"/>
    <col min="14072" max="14072" width="15.00390625" style="7" customWidth="1"/>
    <col min="14073" max="14073" width="17.00390625" style="7" customWidth="1"/>
    <col min="14074" max="14074" width="15.00390625" style="7" customWidth="1"/>
    <col min="14075" max="14075" width="17.00390625" style="7" customWidth="1"/>
    <col min="14076" max="14076" width="15.00390625" style="7" customWidth="1"/>
    <col min="14077" max="14077" width="17.00390625" style="7" customWidth="1"/>
    <col min="14078" max="14317" width="9.140625" style="7" customWidth="1"/>
    <col min="14318" max="14318" width="10.8515625" style="7" customWidth="1"/>
    <col min="14319" max="14319" width="16.7109375" style="7" customWidth="1"/>
    <col min="14320" max="14320" width="15.00390625" style="7" customWidth="1"/>
    <col min="14321" max="14321" width="17.00390625" style="7" customWidth="1"/>
    <col min="14322" max="14322" width="15.00390625" style="7" customWidth="1"/>
    <col min="14323" max="14323" width="17.00390625" style="7" customWidth="1"/>
    <col min="14324" max="14324" width="15.00390625" style="7" customWidth="1"/>
    <col min="14325" max="14325" width="17.00390625" style="7" customWidth="1"/>
    <col min="14326" max="14326" width="15.00390625" style="7" customWidth="1"/>
    <col min="14327" max="14327" width="17.00390625" style="7" customWidth="1"/>
    <col min="14328" max="14328" width="15.00390625" style="7" customWidth="1"/>
    <col min="14329" max="14329" width="17.00390625" style="7" customWidth="1"/>
    <col min="14330" max="14330" width="15.00390625" style="7" customWidth="1"/>
    <col min="14331" max="14331" width="17.00390625" style="7" customWidth="1"/>
    <col min="14332" max="14332" width="15.00390625" style="7" customWidth="1"/>
    <col min="14333" max="14333" width="17.00390625" style="7" customWidth="1"/>
    <col min="14334" max="14573" width="9.140625" style="7" customWidth="1"/>
    <col min="14574" max="14574" width="10.8515625" style="7" customWidth="1"/>
    <col min="14575" max="14575" width="16.7109375" style="7" customWidth="1"/>
    <col min="14576" max="14576" width="15.00390625" style="7" customWidth="1"/>
    <col min="14577" max="14577" width="17.00390625" style="7" customWidth="1"/>
    <col min="14578" max="14578" width="15.00390625" style="7" customWidth="1"/>
    <col min="14579" max="14579" width="17.00390625" style="7" customWidth="1"/>
    <col min="14580" max="14580" width="15.00390625" style="7" customWidth="1"/>
    <col min="14581" max="14581" width="17.00390625" style="7" customWidth="1"/>
    <col min="14582" max="14582" width="15.00390625" style="7" customWidth="1"/>
    <col min="14583" max="14583" width="17.00390625" style="7" customWidth="1"/>
    <col min="14584" max="14584" width="15.00390625" style="7" customWidth="1"/>
    <col min="14585" max="14585" width="17.00390625" style="7" customWidth="1"/>
    <col min="14586" max="14586" width="15.00390625" style="7" customWidth="1"/>
    <col min="14587" max="14587" width="17.00390625" style="7" customWidth="1"/>
    <col min="14588" max="14588" width="15.00390625" style="7" customWidth="1"/>
    <col min="14589" max="14589" width="17.00390625" style="7" customWidth="1"/>
    <col min="14590" max="14829" width="9.140625" style="7" customWidth="1"/>
    <col min="14830" max="14830" width="10.8515625" style="7" customWidth="1"/>
    <col min="14831" max="14831" width="16.7109375" style="7" customWidth="1"/>
    <col min="14832" max="14832" width="15.00390625" style="7" customWidth="1"/>
    <col min="14833" max="14833" width="17.00390625" style="7" customWidth="1"/>
    <col min="14834" max="14834" width="15.00390625" style="7" customWidth="1"/>
    <col min="14835" max="14835" width="17.00390625" style="7" customWidth="1"/>
    <col min="14836" max="14836" width="15.00390625" style="7" customWidth="1"/>
    <col min="14837" max="14837" width="17.00390625" style="7" customWidth="1"/>
    <col min="14838" max="14838" width="15.00390625" style="7" customWidth="1"/>
    <col min="14839" max="14839" width="17.00390625" style="7" customWidth="1"/>
    <col min="14840" max="14840" width="15.00390625" style="7" customWidth="1"/>
    <col min="14841" max="14841" width="17.00390625" style="7" customWidth="1"/>
    <col min="14842" max="14842" width="15.00390625" style="7" customWidth="1"/>
    <col min="14843" max="14843" width="17.00390625" style="7" customWidth="1"/>
    <col min="14844" max="14844" width="15.00390625" style="7" customWidth="1"/>
    <col min="14845" max="14845" width="17.00390625" style="7" customWidth="1"/>
    <col min="14846" max="15085" width="9.140625" style="7" customWidth="1"/>
    <col min="15086" max="15086" width="10.8515625" style="7" customWidth="1"/>
    <col min="15087" max="15087" width="16.7109375" style="7" customWidth="1"/>
    <col min="15088" max="15088" width="15.00390625" style="7" customWidth="1"/>
    <col min="15089" max="15089" width="17.00390625" style="7" customWidth="1"/>
    <col min="15090" max="15090" width="15.00390625" style="7" customWidth="1"/>
    <col min="15091" max="15091" width="17.00390625" style="7" customWidth="1"/>
    <col min="15092" max="15092" width="15.00390625" style="7" customWidth="1"/>
    <col min="15093" max="15093" width="17.00390625" style="7" customWidth="1"/>
    <col min="15094" max="15094" width="15.00390625" style="7" customWidth="1"/>
    <col min="15095" max="15095" width="17.00390625" style="7" customWidth="1"/>
    <col min="15096" max="15096" width="15.00390625" style="7" customWidth="1"/>
    <col min="15097" max="15097" width="17.00390625" style="7" customWidth="1"/>
    <col min="15098" max="15098" width="15.00390625" style="7" customWidth="1"/>
    <col min="15099" max="15099" width="17.00390625" style="7" customWidth="1"/>
    <col min="15100" max="15100" width="15.00390625" style="7" customWidth="1"/>
    <col min="15101" max="15101" width="17.00390625" style="7" customWidth="1"/>
    <col min="15102" max="15341" width="9.140625" style="7" customWidth="1"/>
    <col min="15342" max="15342" width="10.8515625" style="7" customWidth="1"/>
    <col min="15343" max="15343" width="16.7109375" style="7" customWidth="1"/>
    <col min="15344" max="15344" width="15.00390625" style="7" customWidth="1"/>
    <col min="15345" max="15345" width="17.00390625" style="7" customWidth="1"/>
    <col min="15346" max="15346" width="15.00390625" style="7" customWidth="1"/>
    <col min="15347" max="15347" width="17.00390625" style="7" customWidth="1"/>
    <col min="15348" max="15348" width="15.00390625" style="7" customWidth="1"/>
    <col min="15349" max="15349" width="17.00390625" style="7" customWidth="1"/>
    <col min="15350" max="15350" width="15.00390625" style="7" customWidth="1"/>
    <col min="15351" max="15351" width="17.00390625" style="7" customWidth="1"/>
    <col min="15352" max="15352" width="15.00390625" style="7" customWidth="1"/>
    <col min="15353" max="15353" width="17.00390625" style="7" customWidth="1"/>
    <col min="15354" max="15354" width="15.00390625" style="7" customWidth="1"/>
    <col min="15355" max="15355" width="17.00390625" style="7" customWidth="1"/>
    <col min="15356" max="15356" width="15.00390625" style="7" customWidth="1"/>
    <col min="15357" max="15357" width="17.00390625" style="7" customWidth="1"/>
    <col min="15358" max="15597" width="9.140625" style="7" customWidth="1"/>
    <col min="15598" max="15598" width="10.8515625" style="7" customWidth="1"/>
    <col min="15599" max="15599" width="16.7109375" style="7" customWidth="1"/>
    <col min="15600" max="15600" width="15.00390625" style="7" customWidth="1"/>
    <col min="15601" max="15601" width="17.00390625" style="7" customWidth="1"/>
    <col min="15602" max="15602" width="15.00390625" style="7" customWidth="1"/>
    <col min="15603" max="15603" width="17.00390625" style="7" customWidth="1"/>
    <col min="15604" max="15604" width="15.00390625" style="7" customWidth="1"/>
    <col min="15605" max="15605" width="17.00390625" style="7" customWidth="1"/>
    <col min="15606" max="15606" width="15.00390625" style="7" customWidth="1"/>
    <col min="15607" max="15607" width="17.00390625" style="7" customWidth="1"/>
    <col min="15608" max="15608" width="15.00390625" style="7" customWidth="1"/>
    <col min="15609" max="15609" width="17.00390625" style="7" customWidth="1"/>
    <col min="15610" max="15610" width="15.00390625" style="7" customWidth="1"/>
    <col min="15611" max="15611" width="17.00390625" style="7" customWidth="1"/>
    <col min="15612" max="15612" width="15.00390625" style="7" customWidth="1"/>
    <col min="15613" max="15613" width="17.00390625" style="7" customWidth="1"/>
    <col min="15614" max="15853" width="9.140625" style="7" customWidth="1"/>
    <col min="15854" max="15854" width="10.8515625" style="7" customWidth="1"/>
    <col min="15855" max="15855" width="16.7109375" style="7" customWidth="1"/>
    <col min="15856" max="15856" width="15.00390625" style="7" customWidth="1"/>
    <col min="15857" max="15857" width="17.00390625" style="7" customWidth="1"/>
    <col min="15858" max="15858" width="15.00390625" style="7" customWidth="1"/>
    <col min="15859" max="15859" width="17.00390625" style="7" customWidth="1"/>
    <col min="15860" max="15860" width="15.00390625" style="7" customWidth="1"/>
    <col min="15861" max="15861" width="17.00390625" style="7" customWidth="1"/>
    <col min="15862" max="15862" width="15.00390625" style="7" customWidth="1"/>
    <col min="15863" max="15863" width="17.00390625" style="7" customWidth="1"/>
    <col min="15864" max="15864" width="15.00390625" style="7" customWidth="1"/>
    <col min="15865" max="15865" width="17.00390625" style="7" customWidth="1"/>
    <col min="15866" max="15866" width="15.00390625" style="7" customWidth="1"/>
    <col min="15867" max="15867" width="17.00390625" style="7" customWidth="1"/>
    <col min="15868" max="15868" width="15.00390625" style="7" customWidth="1"/>
    <col min="15869" max="15869" width="17.00390625" style="7" customWidth="1"/>
    <col min="15870" max="16109" width="9.140625" style="7" customWidth="1"/>
    <col min="16110" max="16110" width="10.8515625" style="7" customWidth="1"/>
    <col min="16111" max="16111" width="16.7109375" style="7" customWidth="1"/>
    <col min="16112" max="16112" width="15.00390625" style="7" customWidth="1"/>
    <col min="16113" max="16113" width="17.00390625" style="7" customWidth="1"/>
    <col min="16114" max="16114" width="15.00390625" style="7" customWidth="1"/>
    <col min="16115" max="16115" width="17.00390625" style="7" customWidth="1"/>
    <col min="16116" max="16116" width="15.00390625" style="7" customWidth="1"/>
    <col min="16117" max="16117" width="17.00390625" style="7" customWidth="1"/>
    <col min="16118" max="16118" width="15.00390625" style="7" customWidth="1"/>
    <col min="16119" max="16119" width="17.00390625" style="7" customWidth="1"/>
    <col min="16120" max="16120" width="15.00390625" style="7" customWidth="1"/>
    <col min="16121" max="16121" width="17.00390625" style="7" customWidth="1"/>
    <col min="16122" max="16122" width="15.00390625" style="7" customWidth="1"/>
    <col min="16123" max="16123" width="17.00390625" style="7" customWidth="1"/>
    <col min="16124" max="16124" width="15.00390625" style="7" customWidth="1"/>
    <col min="16125" max="16125" width="17.00390625" style="7" customWidth="1"/>
    <col min="16126" max="16363" width="9.140625" style="7" customWidth="1"/>
    <col min="16364" max="16384" width="9.140625" style="7" customWidth="1"/>
  </cols>
  <sheetData>
    <row r="1" spans="1:22" ht="15">
      <c r="A1" s="110" t="s">
        <v>0</v>
      </c>
      <c r="B1" s="111" t="s">
        <v>1</v>
      </c>
      <c r="C1" s="1" t="s">
        <v>2</v>
      </c>
      <c r="D1" s="2"/>
      <c r="E1" s="3"/>
      <c r="F1" s="4" t="s">
        <v>3</v>
      </c>
      <c r="G1" s="5"/>
      <c r="H1" s="6"/>
      <c r="I1" s="4" t="s">
        <v>4</v>
      </c>
      <c r="J1" s="5"/>
      <c r="K1" s="6"/>
      <c r="L1" s="4" t="s">
        <v>5</v>
      </c>
      <c r="M1" s="5"/>
      <c r="N1" s="5"/>
      <c r="O1" s="5"/>
      <c r="P1" s="5"/>
      <c r="Q1" s="5"/>
      <c r="R1" s="5"/>
      <c r="S1" s="6"/>
      <c r="T1" s="1" t="s">
        <v>6</v>
      </c>
      <c r="U1" s="2"/>
      <c r="V1" s="3"/>
    </row>
    <row r="2" spans="1:22" s="14" customFormat="1" ht="15">
      <c r="A2" s="110" t="s">
        <v>7</v>
      </c>
      <c r="B2" s="111" t="s">
        <v>1</v>
      </c>
      <c r="C2" s="101" t="s">
        <v>8</v>
      </c>
      <c r="D2" s="102" t="s">
        <v>9</v>
      </c>
      <c r="E2" s="9" t="s">
        <v>10</v>
      </c>
      <c r="F2" s="70" t="s">
        <v>11</v>
      </c>
      <c r="G2" s="70" t="s">
        <v>12</v>
      </c>
      <c r="H2" s="9" t="s">
        <v>10</v>
      </c>
      <c r="I2" s="70" t="s">
        <v>13</v>
      </c>
      <c r="J2" s="70" t="s">
        <v>14</v>
      </c>
      <c r="K2" s="9" t="s">
        <v>10</v>
      </c>
      <c r="L2" s="10" t="s">
        <v>15</v>
      </c>
      <c r="M2" s="10" t="s">
        <v>16</v>
      </c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9" t="s">
        <v>10</v>
      </c>
      <c r="T2" s="11" t="s">
        <v>22</v>
      </c>
      <c r="U2" s="12" t="s">
        <v>23</v>
      </c>
      <c r="V2" s="9" t="s">
        <v>10</v>
      </c>
    </row>
    <row r="3" spans="1:22" ht="15">
      <c r="A3" s="22">
        <v>41609</v>
      </c>
      <c r="B3" s="15">
        <f aca="true" t="shared" si="0" ref="B3:B20">SUM(C3:D3)</f>
        <v>11290952</v>
      </c>
      <c r="C3" s="99">
        <v>10805556</v>
      </c>
      <c r="D3" s="103">
        <v>485396</v>
      </c>
      <c r="E3" s="16">
        <f aca="true" t="shared" si="1" ref="E3:E20">SUM(C3:D3)</f>
        <v>11290952</v>
      </c>
      <c r="F3" s="17">
        <v>11281542</v>
      </c>
      <c r="G3" s="109">
        <v>9410</v>
      </c>
      <c r="H3" s="16">
        <f>SUM(F3:G3)</f>
        <v>11290952</v>
      </c>
      <c r="I3" s="18">
        <v>10202463</v>
      </c>
      <c r="J3" s="19">
        <v>1088489</v>
      </c>
      <c r="K3" s="16">
        <f aca="true" t="shared" si="2" ref="K3:K23">SUM(I3:J3)</f>
        <v>11290952</v>
      </c>
      <c r="L3" s="19">
        <v>11176956</v>
      </c>
      <c r="M3" s="19">
        <v>54517</v>
      </c>
      <c r="N3" s="19">
        <v>42912</v>
      </c>
      <c r="O3" s="19">
        <v>10998</v>
      </c>
      <c r="P3" s="19">
        <v>4424</v>
      </c>
      <c r="Q3" s="19">
        <v>994</v>
      </c>
      <c r="R3" s="19">
        <v>151</v>
      </c>
      <c r="S3" s="20">
        <f aca="true" t="shared" si="3" ref="S3:S23">SUM(L3:R3)</f>
        <v>11290952</v>
      </c>
      <c r="T3" s="19">
        <v>11289807</v>
      </c>
      <c r="U3" s="21">
        <v>1145</v>
      </c>
      <c r="V3" s="20">
        <f aca="true" t="shared" si="4" ref="V3:V23">SUM(T3:U3)</f>
        <v>11290952</v>
      </c>
    </row>
    <row r="4" spans="1:22" ht="15">
      <c r="A4" s="22">
        <f>EOMONTH(A3,6)</f>
        <v>41820</v>
      </c>
      <c r="B4" s="15">
        <f t="shared" si="0"/>
        <v>11187373</v>
      </c>
      <c r="C4" s="100">
        <v>10694002</v>
      </c>
      <c r="D4" s="104">
        <v>493371</v>
      </c>
      <c r="E4" s="16">
        <f t="shared" si="1"/>
        <v>11187373</v>
      </c>
      <c r="F4" s="25">
        <v>11178611</v>
      </c>
      <c r="G4" s="25">
        <v>8762</v>
      </c>
      <c r="H4" s="16">
        <f aca="true" t="shared" si="5" ref="H4:H23">SUM(F4:G4)</f>
        <v>11187373</v>
      </c>
      <c r="I4" s="27">
        <v>10162924</v>
      </c>
      <c r="J4" s="26">
        <v>1024449</v>
      </c>
      <c r="K4" s="16">
        <f t="shared" si="2"/>
        <v>11187373</v>
      </c>
      <c r="L4" s="25">
        <v>11079455</v>
      </c>
      <c r="M4" s="26">
        <v>50976</v>
      </c>
      <c r="N4" s="28">
        <v>37109</v>
      </c>
      <c r="O4" s="28">
        <v>11555</v>
      </c>
      <c r="P4" s="28">
        <v>7113</v>
      </c>
      <c r="Q4" s="28">
        <v>1038</v>
      </c>
      <c r="R4" s="25">
        <v>127</v>
      </c>
      <c r="S4" s="20">
        <f t="shared" si="3"/>
        <v>11187373</v>
      </c>
      <c r="T4" s="28">
        <v>11186208</v>
      </c>
      <c r="U4" s="26">
        <v>1165</v>
      </c>
      <c r="V4" s="20">
        <f t="shared" si="4"/>
        <v>11187373</v>
      </c>
    </row>
    <row r="5" spans="1:22" ht="15">
      <c r="A5" s="22">
        <f aca="true" t="shared" si="6" ref="A5:A23">EOMONTH(A4,6)</f>
        <v>42004</v>
      </c>
      <c r="B5" s="15">
        <f t="shared" si="0"/>
        <v>11527424</v>
      </c>
      <c r="C5" s="100">
        <v>11004712</v>
      </c>
      <c r="D5" s="104">
        <v>522712</v>
      </c>
      <c r="E5" s="16">
        <f t="shared" si="1"/>
        <v>11527424</v>
      </c>
      <c r="F5" s="25">
        <v>11517321</v>
      </c>
      <c r="G5" s="25">
        <v>10103</v>
      </c>
      <c r="H5" s="16">
        <f t="shared" si="5"/>
        <v>11527424</v>
      </c>
      <c r="I5" s="27">
        <v>10407172</v>
      </c>
      <c r="J5" s="26">
        <v>1120252</v>
      </c>
      <c r="K5" s="16">
        <f t="shared" si="2"/>
        <v>11527424</v>
      </c>
      <c r="L5" s="28">
        <v>11405618</v>
      </c>
      <c r="M5" s="28">
        <v>59864</v>
      </c>
      <c r="N5" s="28">
        <v>41272</v>
      </c>
      <c r="O5" s="28">
        <v>14309</v>
      </c>
      <c r="P5" s="28">
        <v>4414</v>
      </c>
      <c r="Q5" s="28">
        <v>1349</v>
      </c>
      <c r="R5" s="25">
        <v>598</v>
      </c>
      <c r="S5" s="20">
        <f t="shared" si="3"/>
        <v>11527424</v>
      </c>
      <c r="T5" s="25">
        <v>11525477</v>
      </c>
      <c r="U5" s="26">
        <v>1947</v>
      </c>
      <c r="V5" s="20">
        <f t="shared" si="4"/>
        <v>11527424</v>
      </c>
    </row>
    <row r="6" spans="1:22" s="30" customFormat="1" ht="15">
      <c r="A6" s="22">
        <f t="shared" si="6"/>
        <v>42185</v>
      </c>
      <c r="B6" s="15">
        <f t="shared" si="0"/>
        <v>11751252</v>
      </c>
      <c r="C6" s="100">
        <v>11218075</v>
      </c>
      <c r="D6" s="104">
        <v>533177</v>
      </c>
      <c r="E6" s="16">
        <f t="shared" si="1"/>
        <v>11751252</v>
      </c>
      <c r="F6" s="29">
        <v>11742002</v>
      </c>
      <c r="G6" s="29">
        <v>9250</v>
      </c>
      <c r="H6" s="16">
        <f t="shared" si="5"/>
        <v>11751252</v>
      </c>
      <c r="I6" s="29">
        <v>10604456</v>
      </c>
      <c r="J6" s="29">
        <v>1146796</v>
      </c>
      <c r="K6" s="16">
        <f t="shared" si="2"/>
        <v>11751252</v>
      </c>
      <c r="L6" s="29">
        <v>11628251</v>
      </c>
      <c r="M6" s="29">
        <v>60514</v>
      </c>
      <c r="N6" s="29">
        <v>42936</v>
      </c>
      <c r="O6" s="29">
        <v>13039</v>
      </c>
      <c r="P6" s="29">
        <v>4710</v>
      </c>
      <c r="Q6" s="29">
        <v>1315</v>
      </c>
      <c r="R6" s="29">
        <v>487</v>
      </c>
      <c r="S6" s="20">
        <f t="shared" si="3"/>
        <v>11751252</v>
      </c>
      <c r="T6" s="29">
        <v>11749450</v>
      </c>
      <c r="U6" s="29">
        <v>1802</v>
      </c>
      <c r="V6" s="20">
        <f t="shared" si="4"/>
        <v>11751252</v>
      </c>
    </row>
    <row r="7" spans="1:22" ht="15">
      <c r="A7" s="22">
        <f t="shared" si="6"/>
        <v>42369</v>
      </c>
      <c r="B7" s="15">
        <f t="shared" si="0"/>
        <v>11943005</v>
      </c>
      <c r="C7" s="100">
        <v>11379087</v>
      </c>
      <c r="D7" s="104">
        <v>563918</v>
      </c>
      <c r="E7" s="16">
        <f t="shared" si="1"/>
        <v>11943005</v>
      </c>
      <c r="F7" s="31">
        <v>11932191</v>
      </c>
      <c r="G7" s="31">
        <v>10814</v>
      </c>
      <c r="H7" s="16">
        <f t="shared" si="5"/>
        <v>11943005</v>
      </c>
      <c r="I7" s="32">
        <v>10705329</v>
      </c>
      <c r="J7" s="31">
        <v>1237676</v>
      </c>
      <c r="K7" s="16">
        <f t="shared" si="2"/>
        <v>11943005</v>
      </c>
      <c r="L7" s="31">
        <v>11806279</v>
      </c>
      <c r="M7" s="31">
        <v>68927</v>
      </c>
      <c r="N7" s="31">
        <v>45113</v>
      </c>
      <c r="O7" s="31">
        <v>14503</v>
      </c>
      <c r="P7" s="31">
        <v>6846</v>
      </c>
      <c r="Q7" s="31">
        <v>1141</v>
      </c>
      <c r="R7" s="31">
        <v>196</v>
      </c>
      <c r="S7" s="20">
        <f t="shared" si="3"/>
        <v>11943005</v>
      </c>
      <c r="T7" s="31">
        <v>11941668</v>
      </c>
      <c r="U7" s="31">
        <v>1337</v>
      </c>
      <c r="V7" s="20">
        <f t="shared" si="4"/>
        <v>11943005</v>
      </c>
    </row>
    <row r="8" spans="1:28" ht="15">
      <c r="A8" s="22">
        <f t="shared" si="6"/>
        <v>42551</v>
      </c>
      <c r="B8" s="15">
        <f t="shared" si="0"/>
        <v>12295454</v>
      </c>
      <c r="C8" s="100">
        <v>11733781</v>
      </c>
      <c r="D8" s="104">
        <v>561673</v>
      </c>
      <c r="E8" s="16">
        <f t="shared" si="1"/>
        <v>12295454</v>
      </c>
      <c r="F8" s="28">
        <v>12282917</v>
      </c>
      <c r="G8" s="28">
        <v>12537</v>
      </c>
      <c r="H8" s="16">
        <f t="shared" si="5"/>
        <v>12295454</v>
      </c>
      <c r="I8" s="33">
        <v>10984496</v>
      </c>
      <c r="J8" s="28">
        <v>1310958</v>
      </c>
      <c r="K8" s="16">
        <f t="shared" si="2"/>
        <v>12295454</v>
      </c>
      <c r="L8" s="28">
        <v>12146001</v>
      </c>
      <c r="M8" s="28">
        <v>76092</v>
      </c>
      <c r="N8" s="28">
        <v>49986</v>
      </c>
      <c r="O8" s="28">
        <v>15528</v>
      </c>
      <c r="P8" s="28">
        <v>6390</v>
      </c>
      <c r="Q8" s="28">
        <v>1270</v>
      </c>
      <c r="R8" s="28">
        <v>187</v>
      </c>
      <c r="S8" s="20">
        <f t="shared" si="3"/>
        <v>12295454</v>
      </c>
      <c r="T8" s="28">
        <v>12293997</v>
      </c>
      <c r="U8" s="28">
        <v>1457</v>
      </c>
      <c r="V8" s="20">
        <f t="shared" si="4"/>
        <v>12295454</v>
      </c>
      <c r="W8" s="26"/>
      <c r="X8" s="26"/>
      <c r="Y8" s="26"/>
      <c r="Z8" s="26"/>
      <c r="AA8" s="26"/>
      <c r="AB8" s="26"/>
    </row>
    <row r="9" spans="1:22" ht="15">
      <c r="A9" s="22">
        <f t="shared" si="6"/>
        <v>42735</v>
      </c>
      <c r="B9" s="15">
        <f t="shared" si="0"/>
        <v>12526682</v>
      </c>
      <c r="C9" s="100">
        <v>11932743</v>
      </c>
      <c r="D9" s="104">
        <v>593939</v>
      </c>
      <c r="E9" s="16">
        <f t="shared" si="1"/>
        <v>12526682</v>
      </c>
      <c r="F9" s="31">
        <v>12514638</v>
      </c>
      <c r="G9" s="31">
        <v>12044</v>
      </c>
      <c r="H9" s="16">
        <f t="shared" si="5"/>
        <v>12526682</v>
      </c>
      <c r="I9" s="32">
        <v>11168614</v>
      </c>
      <c r="J9" s="31">
        <v>1358068</v>
      </c>
      <c r="K9" s="16">
        <f t="shared" si="2"/>
        <v>12526682</v>
      </c>
      <c r="L9" s="31">
        <v>12373897</v>
      </c>
      <c r="M9" s="31">
        <v>75541</v>
      </c>
      <c r="N9" s="31">
        <v>53343</v>
      </c>
      <c r="O9" s="31">
        <v>16283</v>
      </c>
      <c r="P9" s="31">
        <v>5981</v>
      </c>
      <c r="Q9" s="31">
        <v>1415</v>
      </c>
      <c r="R9" s="31">
        <v>222</v>
      </c>
      <c r="S9" s="20">
        <f t="shared" si="3"/>
        <v>12526682</v>
      </c>
      <c r="T9" s="31">
        <v>12525045</v>
      </c>
      <c r="U9" s="31">
        <v>1637</v>
      </c>
      <c r="V9" s="20">
        <f t="shared" si="4"/>
        <v>12526682</v>
      </c>
    </row>
    <row r="10" spans="1:22" ht="15">
      <c r="A10" s="22">
        <f t="shared" si="6"/>
        <v>42916</v>
      </c>
      <c r="B10" s="15">
        <f t="shared" si="0"/>
        <v>12717840</v>
      </c>
      <c r="C10" s="100">
        <v>12142927</v>
      </c>
      <c r="D10" s="104">
        <v>574913</v>
      </c>
      <c r="E10" s="16">
        <f t="shared" si="1"/>
        <v>12717840</v>
      </c>
      <c r="F10" s="31">
        <v>12705605</v>
      </c>
      <c r="G10" s="31">
        <v>12235</v>
      </c>
      <c r="H10" s="16">
        <f t="shared" si="5"/>
        <v>12717840</v>
      </c>
      <c r="I10" s="32">
        <v>11301835</v>
      </c>
      <c r="J10" s="31">
        <v>1416005</v>
      </c>
      <c r="K10" s="16">
        <f t="shared" si="2"/>
        <v>12717840</v>
      </c>
      <c r="L10" s="31">
        <v>12565219</v>
      </c>
      <c r="M10" s="31">
        <v>72020</v>
      </c>
      <c r="N10" s="31">
        <v>54756</v>
      </c>
      <c r="O10" s="31">
        <v>18004</v>
      </c>
      <c r="P10" s="31">
        <v>6121</v>
      </c>
      <c r="Q10" s="31">
        <v>1465</v>
      </c>
      <c r="R10" s="31">
        <v>255</v>
      </c>
      <c r="S10" s="20">
        <f t="shared" si="3"/>
        <v>12717840</v>
      </c>
      <c r="T10" s="31">
        <v>12716120</v>
      </c>
      <c r="U10" s="31">
        <v>1720</v>
      </c>
      <c r="V10" s="20">
        <f t="shared" si="4"/>
        <v>12717840</v>
      </c>
    </row>
    <row r="11" spans="1:22" s="23" customFormat="1" ht="15">
      <c r="A11" s="22">
        <f t="shared" si="6"/>
        <v>43100</v>
      </c>
      <c r="B11" s="15">
        <f t="shared" si="0"/>
        <v>13059222</v>
      </c>
      <c r="C11" s="100">
        <v>12451087</v>
      </c>
      <c r="D11" s="104">
        <v>608135</v>
      </c>
      <c r="E11" s="16">
        <f t="shared" si="1"/>
        <v>13059222</v>
      </c>
      <c r="F11" s="31">
        <v>13046242</v>
      </c>
      <c r="G11" s="31">
        <v>12980</v>
      </c>
      <c r="H11" s="16">
        <f t="shared" si="5"/>
        <v>13059222</v>
      </c>
      <c r="I11" s="32">
        <v>11571573</v>
      </c>
      <c r="J11" s="31">
        <v>1487649</v>
      </c>
      <c r="K11" s="16">
        <f t="shared" si="2"/>
        <v>13059222</v>
      </c>
      <c r="L11" s="31">
        <v>12893611</v>
      </c>
      <c r="M11" s="31">
        <v>79647</v>
      </c>
      <c r="N11" s="31">
        <v>58306</v>
      </c>
      <c r="O11" s="31">
        <v>18881</v>
      </c>
      <c r="P11" s="31">
        <v>6781</v>
      </c>
      <c r="Q11" s="31">
        <v>1705</v>
      </c>
      <c r="R11" s="31">
        <v>291</v>
      </c>
      <c r="S11" s="20">
        <f t="shared" si="3"/>
        <v>13059222</v>
      </c>
      <c r="T11" s="31">
        <v>13057226</v>
      </c>
      <c r="U11" s="31">
        <v>1996</v>
      </c>
      <c r="V11" s="20">
        <f t="shared" si="4"/>
        <v>13059222</v>
      </c>
    </row>
    <row r="12" spans="1:22" ht="15">
      <c r="A12" s="22">
        <f t="shared" si="6"/>
        <v>43281</v>
      </c>
      <c r="B12" s="15">
        <f t="shared" si="0"/>
        <v>13137938</v>
      </c>
      <c r="C12" s="100">
        <v>12533127</v>
      </c>
      <c r="D12" s="104">
        <v>604811</v>
      </c>
      <c r="E12" s="16">
        <f t="shared" si="1"/>
        <v>13137938</v>
      </c>
      <c r="F12" s="31">
        <v>13124042</v>
      </c>
      <c r="G12" s="31">
        <v>13896</v>
      </c>
      <c r="H12" s="16">
        <f t="shared" si="5"/>
        <v>13137938</v>
      </c>
      <c r="I12" s="32">
        <v>11579275</v>
      </c>
      <c r="J12" s="31">
        <v>1558663</v>
      </c>
      <c r="K12" s="16">
        <f t="shared" si="2"/>
        <v>13137938</v>
      </c>
      <c r="L12" s="28">
        <v>12967747</v>
      </c>
      <c r="M12" s="28">
        <v>79514</v>
      </c>
      <c r="N12" s="28">
        <v>61467</v>
      </c>
      <c r="O12" s="28">
        <v>20283</v>
      </c>
      <c r="P12" s="28">
        <v>6895</v>
      </c>
      <c r="Q12" s="28">
        <v>1744</v>
      </c>
      <c r="R12" s="28">
        <v>288</v>
      </c>
      <c r="S12" s="20">
        <f t="shared" si="3"/>
        <v>13137938</v>
      </c>
      <c r="T12" s="28">
        <v>13135906</v>
      </c>
      <c r="U12" s="28">
        <v>2032</v>
      </c>
      <c r="V12" s="20">
        <f t="shared" si="4"/>
        <v>13137938</v>
      </c>
    </row>
    <row r="13" spans="1:22" ht="15">
      <c r="A13" s="22">
        <f t="shared" si="6"/>
        <v>43465</v>
      </c>
      <c r="B13" s="15">
        <f t="shared" si="0"/>
        <v>13275531</v>
      </c>
      <c r="C13" s="100">
        <v>12646203</v>
      </c>
      <c r="D13" s="104">
        <v>629328</v>
      </c>
      <c r="E13" s="16">
        <f t="shared" si="1"/>
        <v>13275531</v>
      </c>
      <c r="F13" s="31">
        <v>13261380</v>
      </c>
      <c r="G13" s="31">
        <v>14151</v>
      </c>
      <c r="H13" s="16">
        <f t="shared" si="5"/>
        <v>13275531</v>
      </c>
      <c r="I13" s="32">
        <v>11647003</v>
      </c>
      <c r="J13" s="31">
        <v>1628528</v>
      </c>
      <c r="K13" s="16">
        <f t="shared" si="2"/>
        <v>13275531</v>
      </c>
      <c r="L13" s="28">
        <v>13094656</v>
      </c>
      <c r="M13" s="28">
        <v>85950</v>
      </c>
      <c r="N13" s="28">
        <v>64608</v>
      </c>
      <c r="O13" s="28">
        <v>20861</v>
      </c>
      <c r="P13" s="28">
        <v>7244</v>
      </c>
      <c r="Q13" s="28">
        <v>1876</v>
      </c>
      <c r="R13" s="28">
        <v>336</v>
      </c>
      <c r="S13" s="20">
        <f t="shared" si="3"/>
        <v>13275531</v>
      </c>
      <c r="T13" s="28">
        <v>13273319</v>
      </c>
      <c r="U13" s="28">
        <v>2212</v>
      </c>
      <c r="V13" s="20">
        <f t="shared" si="4"/>
        <v>13275531</v>
      </c>
    </row>
    <row r="14" spans="1:22" ht="15">
      <c r="A14" s="22">
        <f t="shared" si="6"/>
        <v>43646</v>
      </c>
      <c r="B14" s="15">
        <f t="shared" si="0"/>
        <v>13464579</v>
      </c>
      <c r="C14" s="100">
        <v>12837707</v>
      </c>
      <c r="D14" s="104">
        <v>626872</v>
      </c>
      <c r="E14" s="16">
        <f t="shared" si="1"/>
        <v>13464579</v>
      </c>
      <c r="F14" s="31">
        <v>13450166</v>
      </c>
      <c r="G14" s="31">
        <v>14413</v>
      </c>
      <c r="H14" s="16">
        <f t="shared" si="5"/>
        <v>13464579</v>
      </c>
      <c r="I14" s="32">
        <v>11798937</v>
      </c>
      <c r="J14" s="31">
        <v>1665642</v>
      </c>
      <c r="K14" s="16">
        <f t="shared" si="2"/>
        <v>13464579</v>
      </c>
      <c r="L14" s="28">
        <v>13276049</v>
      </c>
      <c r="M14" s="28">
        <v>87841</v>
      </c>
      <c r="N14" s="28">
        <v>67660</v>
      </c>
      <c r="O14" s="28">
        <v>22973</v>
      </c>
      <c r="P14" s="28">
        <v>7705</v>
      </c>
      <c r="Q14" s="28">
        <v>1988</v>
      </c>
      <c r="R14" s="28">
        <v>363</v>
      </c>
      <c r="S14" s="20">
        <f t="shared" si="3"/>
        <v>13464579</v>
      </c>
      <c r="T14" s="28">
        <v>13462228</v>
      </c>
      <c r="U14" s="28">
        <v>2351</v>
      </c>
      <c r="V14" s="20">
        <f t="shared" si="4"/>
        <v>13464579</v>
      </c>
    </row>
    <row r="15" spans="1:22" ht="15">
      <c r="A15" s="22">
        <f t="shared" si="6"/>
        <v>43830</v>
      </c>
      <c r="B15" s="15">
        <f t="shared" si="0"/>
        <v>13788419</v>
      </c>
      <c r="C15" s="100">
        <v>13112716</v>
      </c>
      <c r="D15" s="104">
        <v>675703</v>
      </c>
      <c r="E15" s="16">
        <f t="shared" si="1"/>
        <v>13788419</v>
      </c>
      <c r="F15" s="31">
        <v>13772492</v>
      </c>
      <c r="G15" s="31">
        <v>15927</v>
      </c>
      <c r="H15" s="16">
        <f t="shared" si="5"/>
        <v>13788419</v>
      </c>
      <c r="I15" s="32">
        <v>12018784</v>
      </c>
      <c r="J15" s="31">
        <v>1769635</v>
      </c>
      <c r="K15" s="16">
        <f t="shared" si="2"/>
        <v>13788419</v>
      </c>
      <c r="L15" s="28">
        <v>13583013</v>
      </c>
      <c r="M15" s="28">
        <v>95620</v>
      </c>
      <c r="N15" s="28">
        <v>73421</v>
      </c>
      <c r="O15" s="28">
        <v>25045</v>
      </c>
      <c r="P15" s="28">
        <v>8523</v>
      </c>
      <c r="Q15" s="28">
        <v>2327</v>
      </c>
      <c r="R15" s="28">
        <v>470</v>
      </c>
      <c r="S15" s="20">
        <f t="shared" si="3"/>
        <v>13788419</v>
      </c>
      <c r="T15" s="28">
        <v>13785622</v>
      </c>
      <c r="U15" s="28">
        <v>2797</v>
      </c>
      <c r="V15" s="20">
        <f t="shared" si="4"/>
        <v>13788419</v>
      </c>
    </row>
    <row r="16" spans="1:22" ht="15">
      <c r="A16" s="22">
        <f t="shared" si="6"/>
        <v>44012</v>
      </c>
      <c r="B16" s="15">
        <f t="shared" si="0"/>
        <v>13823884</v>
      </c>
      <c r="C16" s="100">
        <v>13174128</v>
      </c>
      <c r="D16" s="104">
        <v>649756</v>
      </c>
      <c r="E16" s="16">
        <f t="shared" si="1"/>
        <v>13823884</v>
      </c>
      <c r="F16" s="31">
        <v>13809376</v>
      </c>
      <c r="G16" s="31">
        <v>14508</v>
      </c>
      <c r="H16" s="16">
        <f t="shared" si="5"/>
        <v>13823884</v>
      </c>
      <c r="I16" s="32">
        <v>11991568</v>
      </c>
      <c r="J16" s="31">
        <v>1832316</v>
      </c>
      <c r="K16" s="16">
        <f t="shared" si="2"/>
        <v>13823884</v>
      </c>
      <c r="L16" s="28">
        <v>13623667</v>
      </c>
      <c r="M16" s="28">
        <v>92816</v>
      </c>
      <c r="N16" s="28">
        <v>72321</v>
      </c>
      <c r="O16" s="28">
        <v>24596</v>
      </c>
      <c r="P16" s="28">
        <v>8143</v>
      </c>
      <c r="Q16" s="28">
        <v>1940</v>
      </c>
      <c r="R16" s="28">
        <v>401</v>
      </c>
      <c r="S16" s="20">
        <f t="shared" si="3"/>
        <v>13823884</v>
      </c>
      <c r="T16" s="28">
        <v>13821543</v>
      </c>
      <c r="U16" s="28">
        <v>2341</v>
      </c>
      <c r="V16" s="20">
        <f t="shared" si="4"/>
        <v>13823884</v>
      </c>
    </row>
    <row r="17" spans="1:22" ht="15">
      <c r="A17" s="22">
        <f t="shared" si="6"/>
        <v>44196</v>
      </c>
      <c r="B17" s="15">
        <f t="shared" si="0"/>
        <v>13967784</v>
      </c>
      <c r="C17" s="100">
        <v>13295292</v>
      </c>
      <c r="D17" s="104">
        <v>672492</v>
      </c>
      <c r="E17" s="16">
        <f t="shared" si="1"/>
        <v>13967784</v>
      </c>
      <c r="F17" s="31">
        <v>13950897</v>
      </c>
      <c r="G17" s="31">
        <v>16887</v>
      </c>
      <c r="H17" s="16">
        <f t="shared" si="5"/>
        <v>13967784</v>
      </c>
      <c r="I17" s="32">
        <v>12054270</v>
      </c>
      <c r="J17" s="31">
        <v>1913514</v>
      </c>
      <c r="K17" s="16">
        <f t="shared" si="2"/>
        <v>13967784</v>
      </c>
      <c r="L17" s="28">
        <v>13757078</v>
      </c>
      <c r="M17" s="28">
        <v>98180</v>
      </c>
      <c r="N17" s="28">
        <v>76012</v>
      </c>
      <c r="O17" s="28">
        <v>25358</v>
      </c>
      <c r="P17" s="28">
        <v>8764</v>
      </c>
      <c r="Q17" s="28">
        <v>1973</v>
      </c>
      <c r="R17" s="28">
        <v>419</v>
      </c>
      <c r="S17" s="20">
        <f t="shared" si="3"/>
        <v>13967784</v>
      </c>
      <c r="T17" s="28">
        <v>13965392</v>
      </c>
      <c r="U17" s="28">
        <v>2392</v>
      </c>
      <c r="V17" s="20">
        <f t="shared" si="4"/>
        <v>13967784</v>
      </c>
    </row>
    <row r="18" spans="1:22" ht="15">
      <c r="A18" s="22">
        <f t="shared" si="6"/>
        <v>44377</v>
      </c>
      <c r="B18" s="15">
        <f t="shared" si="0"/>
        <v>13839799</v>
      </c>
      <c r="C18" s="100">
        <v>13149051</v>
      </c>
      <c r="D18" s="104">
        <v>690748</v>
      </c>
      <c r="E18" s="16">
        <f t="shared" si="1"/>
        <v>13839799</v>
      </c>
      <c r="F18" s="31">
        <v>13820994</v>
      </c>
      <c r="G18" s="31">
        <v>18805</v>
      </c>
      <c r="H18" s="16">
        <f t="shared" si="5"/>
        <v>13839799</v>
      </c>
      <c r="I18" s="32">
        <v>11880416</v>
      </c>
      <c r="J18" s="31">
        <v>1959383</v>
      </c>
      <c r="K18" s="16">
        <f t="shared" si="2"/>
        <v>13839799</v>
      </c>
      <c r="L18" s="28">
        <v>13615813</v>
      </c>
      <c r="M18" s="28">
        <v>102369</v>
      </c>
      <c r="N18" s="28">
        <v>81854</v>
      </c>
      <c r="O18" s="28">
        <v>27292</v>
      </c>
      <c r="P18" s="28">
        <v>9813</v>
      </c>
      <c r="Q18" s="28">
        <v>2156</v>
      </c>
      <c r="R18" s="28">
        <v>502</v>
      </c>
      <c r="S18" s="20">
        <f t="shared" si="3"/>
        <v>13839799</v>
      </c>
      <c r="T18" s="28">
        <v>13837141</v>
      </c>
      <c r="U18" s="28">
        <v>2658</v>
      </c>
      <c r="V18" s="20">
        <f t="shared" si="4"/>
        <v>13839799</v>
      </c>
    </row>
    <row r="19" spans="1:22" ht="15">
      <c r="A19" s="22">
        <f t="shared" si="6"/>
        <v>44561</v>
      </c>
      <c r="B19" s="15">
        <f t="shared" si="0"/>
        <v>13941216</v>
      </c>
      <c r="C19" s="100">
        <v>13240478</v>
      </c>
      <c r="D19" s="104">
        <v>700738</v>
      </c>
      <c r="E19" s="16">
        <f t="shared" si="1"/>
        <v>13941216</v>
      </c>
      <c r="F19" s="31">
        <v>13920686</v>
      </c>
      <c r="G19" s="31">
        <v>20530</v>
      </c>
      <c r="H19" s="16">
        <f t="shared" si="5"/>
        <v>13941216</v>
      </c>
      <c r="I19" s="32">
        <v>11926629</v>
      </c>
      <c r="J19" s="31">
        <v>2014587</v>
      </c>
      <c r="K19" s="16">
        <f t="shared" si="2"/>
        <v>13941216</v>
      </c>
      <c r="L19" s="28">
        <v>13701727</v>
      </c>
      <c r="M19" s="28">
        <v>109837</v>
      </c>
      <c r="N19" s="28">
        <v>85310</v>
      </c>
      <c r="O19" s="28">
        <v>30429</v>
      </c>
      <c r="P19" s="28">
        <v>10728</v>
      </c>
      <c r="Q19" s="28">
        <v>2652</v>
      </c>
      <c r="R19" s="28">
        <v>533</v>
      </c>
      <c r="S19" s="20">
        <f t="shared" si="3"/>
        <v>13941216</v>
      </c>
      <c r="T19" s="28">
        <v>13938031</v>
      </c>
      <c r="U19" s="28">
        <v>3185</v>
      </c>
      <c r="V19" s="20">
        <f t="shared" si="4"/>
        <v>13941216</v>
      </c>
    </row>
    <row r="20" spans="1:22" ht="15">
      <c r="A20" s="22">
        <f t="shared" si="6"/>
        <v>44742</v>
      </c>
      <c r="B20" s="15">
        <f t="shared" si="0"/>
        <v>14811636</v>
      </c>
      <c r="C20" s="100">
        <v>14098049</v>
      </c>
      <c r="D20" s="104">
        <v>713587</v>
      </c>
      <c r="E20" s="16">
        <f t="shared" si="1"/>
        <v>14811636</v>
      </c>
      <c r="F20" s="31">
        <v>14789781</v>
      </c>
      <c r="G20" s="31">
        <v>21855</v>
      </c>
      <c r="H20" s="16">
        <f t="shared" si="5"/>
        <v>14811636</v>
      </c>
      <c r="I20" s="32">
        <v>12656147</v>
      </c>
      <c r="J20" s="31">
        <v>2155489</v>
      </c>
      <c r="K20" s="16">
        <f t="shared" si="2"/>
        <v>14811636</v>
      </c>
      <c r="L20" s="28">
        <v>14548868</v>
      </c>
      <c r="M20" s="28">
        <v>121607</v>
      </c>
      <c r="N20" s="28">
        <v>91140</v>
      </c>
      <c r="O20" s="28">
        <v>32407</v>
      </c>
      <c r="P20" s="28">
        <v>13154</v>
      </c>
      <c r="Q20" s="28">
        <v>3712</v>
      </c>
      <c r="R20" s="28">
        <v>748</v>
      </c>
      <c r="S20" s="20">
        <f t="shared" si="3"/>
        <v>14811636</v>
      </c>
      <c r="T20" s="28">
        <v>14807176</v>
      </c>
      <c r="U20" s="28">
        <v>4460</v>
      </c>
      <c r="V20" s="20">
        <f t="shared" si="4"/>
        <v>14811636</v>
      </c>
    </row>
    <row r="21" spans="1:22" ht="15">
      <c r="A21" s="22">
        <f t="shared" si="6"/>
        <v>44926</v>
      </c>
      <c r="B21" s="15">
        <f>SUM(C21:D21)</f>
        <v>15359292</v>
      </c>
      <c r="C21" s="100">
        <v>14631295</v>
      </c>
      <c r="D21" s="104">
        <v>727997</v>
      </c>
      <c r="E21" s="16">
        <f>SUM(C21:D21)</f>
        <v>15359292</v>
      </c>
      <c r="F21" s="31">
        <v>15334496</v>
      </c>
      <c r="G21" s="31">
        <v>24796</v>
      </c>
      <c r="H21" s="16">
        <f t="shared" si="5"/>
        <v>15359292</v>
      </c>
      <c r="I21" s="32">
        <v>13062008</v>
      </c>
      <c r="J21" s="31">
        <v>2297284</v>
      </c>
      <c r="K21" s="16">
        <f t="shared" si="2"/>
        <v>15359292</v>
      </c>
      <c r="L21" s="28">
        <v>15095287</v>
      </c>
      <c r="M21" s="28">
        <v>121554</v>
      </c>
      <c r="N21" s="28">
        <v>93674</v>
      </c>
      <c r="O21" s="28">
        <v>33147</v>
      </c>
      <c r="P21" s="28">
        <v>11908</v>
      </c>
      <c r="Q21" s="28">
        <v>3074</v>
      </c>
      <c r="R21" s="28">
        <v>648</v>
      </c>
      <c r="S21" s="20">
        <f t="shared" si="3"/>
        <v>15359292</v>
      </c>
      <c r="T21" s="28">
        <v>15355570</v>
      </c>
      <c r="U21" s="28">
        <v>3722</v>
      </c>
      <c r="V21" s="20">
        <f t="shared" si="4"/>
        <v>15359292</v>
      </c>
    </row>
    <row r="22" spans="1:22" ht="15">
      <c r="A22" s="22">
        <f t="shared" si="6"/>
        <v>45107</v>
      </c>
      <c r="B22" s="15">
        <f>SUM(C22:D22)</f>
        <v>15533345</v>
      </c>
      <c r="C22" s="100">
        <v>14797934</v>
      </c>
      <c r="D22" s="104">
        <v>735411</v>
      </c>
      <c r="E22" s="16">
        <f aca="true" t="shared" si="7" ref="E22:E23">SUM(C22:D22)</f>
        <v>15533345</v>
      </c>
      <c r="F22" s="31">
        <v>15509353</v>
      </c>
      <c r="G22" s="31">
        <v>23992</v>
      </c>
      <c r="H22" s="16">
        <f t="shared" si="5"/>
        <v>15533345</v>
      </c>
      <c r="I22" s="32">
        <v>13124742</v>
      </c>
      <c r="J22" s="31">
        <v>2408603</v>
      </c>
      <c r="K22" s="16">
        <f t="shared" si="2"/>
        <v>15533345</v>
      </c>
      <c r="L22" s="28">
        <v>15260121</v>
      </c>
      <c r="M22" s="28">
        <v>124626</v>
      </c>
      <c r="N22" s="28">
        <v>97444</v>
      </c>
      <c r="O22" s="28">
        <v>34637</v>
      </c>
      <c r="P22" s="28">
        <v>12404</v>
      </c>
      <c r="Q22" s="28">
        <v>3430</v>
      </c>
      <c r="R22" s="28">
        <v>683</v>
      </c>
      <c r="S22" s="20">
        <f t="shared" si="3"/>
        <v>15533345</v>
      </c>
      <c r="T22" s="28">
        <v>15529232</v>
      </c>
      <c r="U22" s="28">
        <v>4113</v>
      </c>
      <c r="V22" s="20">
        <f t="shared" si="4"/>
        <v>15533345</v>
      </c>
    </row>
    <row r="23" spans="1:22" ht="15">
      <c r="A23" s="22">
        <f t="shared" si="6"/>
        <v>45291</v>
      </c>
      <c r="B23" s="15">
        <f>SUM(C23:D23)</f>
        <v>15981128</v>
      </c>
      <c r="C23" s="100">
        <v>15222422</v>
      </c>
      <c r="D23" s="104">
        <v>758706</v>
      </c>
      <c r="E23" s="16">
        <f t="shared" si="7"/>
        <v>15981128</v>
      </c>
      <c r="F23" s="31">
        <v>15955396</v>
      </c>
      <c r="G23" s="31">
        <v>25732</v>
      </c>
      <c r="H23" s="16">
        <f t="shared" si="5"/>
        <v>15981128</v>
      </c>
      <c r="I23" s="32">
        <v>13475615</v>
      </c>
      <c r="J23" s="31">
        <v>2505513</v>
      </c>
      <c r="K23" s="16">
        <f t="shared" si="2"/>
        <v>15981128</v>
      </c>
      <c r="L23" s="28">
        <v>15700560</v>
      </c>
      <c r="M23" s="28">
        <v>126651</v>
      </c>
      <c r="N23" s="28">
        <v>102944</v>
      </c>
      <c r="O23" s="28">
        <v>34827</v>
      </c>
      <c r="P23" s="28">
        <v>12198</v>
      </c>
      <c r="Q23" s="28">
        <v>3219</v>
      </c>
      <c r="R23" s="28">
        <v>729</v>
      </c>
      <c r="S23" s="20">
        <f t="shared" si="3"/>
        <v>15981128</v>
      </c>
      <c r="T23" s="28">
        <v>15977180</v>
      </c>
      <c r="U23" s="28">
        <v>3948</v>
      </c>
      <c r="V23" s="20">
        <f t="shared" si="4"/>
        <v>15981128</v>
      </c>
    </row>
    <row r="24" ht="15">
      <c r="A24" s="22"/>
    </row>
    <row r="25" ht="15">
      <c r="A25" s="96"/>
    </row>
    <row r="26" ht="15">
      <c r="A26" s="97" t="s">
        <v>38</v>
      </c>
    </row>
    <row r="27" ht="15">
      <c r="A27" s="7" t="s">
        <v>40</v>
      </c>
    </row>
  </sheetData>
  <autoFilter ref="A2:XEI21"/>
  <mergeCells count="2"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2"/>
  <sheetViews>
    <sheetView workbookViewId="0" topLeftCell="A1">
      <pane xSplit="2" ySplit="2" topLeftCell="C114" activePane="bottomRight" state="frozen"/>
      <selection pane="topRight" activeCell="C1" sqref="C1"/>
      <selection pane="bottomLeft" activeCell="A3" sqref="A3"/>
      <selection pane="bottomRight" activeCell="D127" sqref="D127"/>
    </sheetView>
  </sheetViews>
  <sheetFormatPr defaultColWidth="9.140625" defaultRowHeight="15"/>
  <cols>
    <col min="1" max="1" width="7.421875" style="7" bestFit="1" customWidth="1"/>
    <col min="2" max="2" width="12.00390625" style="7" bestFit="1" customWidth="1"/>
    <col min="3" max="3" width="12.57421875" style="7" bestFit="1" customWidth="1"/>
    <col min="4" max="4" width="12.421875" style="7" bestFit="1" customWidth="1"/>
    <col min="5" max="5" width="12.57421875" style="7" bestFit="1" customWidth="1"/>
    <col min="6" max="6" width="20.421875" style="7" bestFit="1" customWidth="1"/>
    <col min="7" max="7" width="21.7109375" style="7" bestFit="1" customWidth="1"/>
    <col min="8" max="8" width="13.140625" style="7" customWidth="1"/>
    <col min="9" max="9" width="12.421875" style="7" bestFit="1" customWidth="1"/>
    <col min="10" max="10" width="13.00390625" style="7" customWidth="1"/>
    <col min="11" max="11" width="14.00390625" style="7" customWidth="1"/>
    <col min="12" max="19" width="14.421875" style="7" customWidth="1"/>
    <col min="20" max="20" width="23.8515625" style="7" bestFit="1" customWidth="1"/>
    <col min="21" max="22" width="22.00390625" style="7" bestFit="1" customWidth="1"/>
    <col min="23" max="23" width="13.57421875" style="7" customWidth="1"/>
    <col min="24" max="24" width="11.57421875" style="68" bestFit="1" customWidth="1"/>
    <col min="25" max="25" width="10.57421875" style="7" bestFit="1" customWidth="1"/>
    <col min="26" max="252" width="9.140625" style="7" customWidth="1"/>
    <col min="253" max="253" width="10.8515625" style="7" customWidth="1"/>
    <col min="254" max="254" width="16.7109375" style="7" customWidth="1"/>
    <col min="255" max="255" width="15.00390625" style="7" customWidth="1"/>
    <col min="256" max="256" width="17.00390625" style="7" customWidth="1"/>
    <col min="257" max="257" width="15.00390625" style="7" customWidth="1"/>
    <col min="258" max="258" width="17.00390625" style="7" customWidth="1"/>
    <col min="259" max="259" width="15.00390625" style="7" customWidth="1"/>
    <col min="260" max="260" width="17.00390625" style="7" customWidth="1"/>
    <col min="261" max="261" width="15.00390625" style="7" customWidth="1"/>
    <col min="262" max="262" width="17.00390625" style="7" customWidth="1"/>
    <col min="263" max="263" width="15.00390625" style="7" customWidth="1"/>
    <col min="264" max="264" width="17.00390625" style="7" customWidth="1"/>
    <col min="265" max="265" width="15.00390625" style="7" customWidth="1"/>
    <col min="266" max="266" width="17.00390625" style="7" customWidth="1"/>
    <col min="267" max="267" width="15.00390625" style="7" customWidth="1"/>
    <col min="268" max="268" width="17.00390625" style="7" customWidth="1"/>
    <col min="269" max="508" width="9.140625" style="7" customWidth="1"/>
    <col min="509" max="509" width="10.8515625" style="7" customWidth="1"/>
    <col min="510" max="510" width="16.7109375" style="7" customWidth="1"/>
    <col min="511" max="511" width="15.00390625" style="7" customWidth="1"/>
    <col min="512" max="512" width="17.00390625" style="7" customWidth="1"/>
    <col min="513" max="513" width="15.00390625" style="7" customWidth="1"/>
    <col min="514" max="514" width="17.00390625" style="7" customWidth="1"/>
    <col min="515" max="515" width="15.00390625" style="7" customWidth="1"/>
    <col min="516" max="516" width="17.00390625" style="7" customWidth="1"/>
    <col min="517" max="517" width="15.00390625" style="7" customWidth="1"/>
    <col min="518" max="518" width="17.00390625" style="7" customWidth="1"/>
    <col min="519" max="519" width="15.00390625" style="7" customWidth="1"/>
    <col min="520" max="520" width="17.00390625" style="7" customWidth="1"/>
    <col min="521" max="521" width="15.00390625" style="7" customWidth="1"/>
    <col min="522" max="522" width="17.00390625" style="7" customWidth="1"/>
    <col min="523" max="523" width="15.00390625" style="7" customWidth="1"/>
    <col min="524" max="524" width="17.00390625" style="7" customWidth="1"/>
    <col min="525" max="764" width="9.140625" style="7" customWidth="1"/>
    <col min="765" max="765" width="10.8515625" style="7" customWidth="1"/>
    <col min="766" max="766" width="16.7109375" style="7" customWidth="1"/>
    <col min="767" max="767" width="15.00390625" style="7" customWidth="1"/>
    <col min="768" max="768" width="17.00390625" style="7" customWidth="1"/>
    <col min="769" max="769" width="15.00390625" style="7" customWidth="1"/>
    <col min="770" max="770" width="17.00390625" style="7" customWidth="1"/>
    <col min="771" max="771" width="15.00390625" style="7" customWidth="1"/>
    <col min="772" max="772" width="17.00390625" style="7" customWidth="1"/>
    <col min="773" max="773" width="15.00390625" style="7" customWidth="1"/>
    <col min="774" max="774" width="17.00390625" style="7" customWidth="1"/>
    <col min="775" max="775" width="15.00390625" style="7" customWidth="1"/>
    <col min="776" max="776" width="17.00390625" style="7" customWidth="1"/>
    <col min="777" max="777" width="15.00390625" style="7" customWidth="1"/>
    <col min="778" max="778" width="17.00390625" style="7" customWidth="1"/>
    <col min="779" max="779" width="15.00390625" style="7" customWidth="1"/>
    <col min="780" max="780" width="17.00390625" style="7" customWidth="1"/>
    <col min="781" max="1020" width="9.140625" style="7" customWidth="1"/>
    <col min="1021" max="1021" width="10.8515625" style="7" customWidth="1"/>
    <col min="1022" max="1022" width="16.7109375" style="7" customWidth="1"/>
    <col min="1023" max="1023" width="15.00390625" style="7" customWidth="1"/>
    <col min="1024" max="1024" width="17.00390625" style="7" customWidth="1"/>
    <col min="1025" max="1025" width="15.00390625" style="7" customWidth="1"/>
    <col min="1026" max="1026" width="17.00390625" style="7" customWidth="1"/>
    <col min="1027" max="1027" width="15.00390625" style="7" customWidth="1"/>
    <col min="1028" max="1028" width="17.00390625" style="7" customWidth="1"/>
    <col min="1029" max="1029" width="15.00390625" style="7" customWidth="1"/>
    <col min="1030" max="1030" width="17.00390625" style="7" customWidth="1"/>
    <col min="1031" max="1031" width="15.00390625" style="7" customWidth="1"/>
    <col min="1032" max="1032" width="17.00390625" style="7" customWidth="1"/>
    <col min="1033" max="1033" width="15.00390625" style="7" customWidth="1"/>
    <col min="1034" max="1034" width="17.00390625" style="7" customWidth="1"/>
    <col min="1035" max="1035" width="15.00390625" style="7" customWidth="1"/>
    <col min="1036" max="1036" width="17.00390625" style="7" customWidth="1"/>
    <col min="1037" max="1276" width="9.140625" style="7" customWidth="1"/>
    <col min="1277" max="1277" width="10.8515625" style="7" customWidth="1"/>
    <col min="1278" max="1278" width="16.7109375" style="7" customWidth="1"/>
    <col min="1279" max="1279" width="15.00390625" style="7" customWidth="1"/>
    <col min="1280" max="1280" width="17.00390625" style="7" customWidth="1"/>
    <col min="1281" max="1281" width="15.00390625" style="7" customWidth="1"/>
    <col min="1282" max="1282" width="17.00390625" style="7" customWidth="1"/>
    <col min="1283" max="1283" width="15.00390625" style="7" customWidth="1"/>
    <col min="1284" max="1284" width="17.00390625" style="7" customWidth="1"/>
    <col min="1285" max="1285" width="15.00390625" style="7" customWidth="1"/>
    <col min="1286" max="1286" width="17.00390625" style="7" customWidth="1"/>
    <col min="1287" max="1287" width="15.00390625" style="7" customWidth="1"/>
    <col min="1288" max="1288" width="17.00390625" style="7" customWidth="1"/>
    <col min="1289" max="1289" width="15.00390625" style="7" customWidth="1"/>
    <col min="1290" max="1290" width="17.00390625" style="7" customWidth="1"/>
    <col min="1291" max="1291" width="15.00390625" style="7" customWidth="1"/>
    <col min="1292" max="1292" width="17.00390625" style="7" customWidth="1"/>
    <col min="1293" max="1532" width="9.140625" style="7" customWidth="1"/>
    <col min="1533" max="1533" width="10.8515625" style="7" customWidth="1"/>
    <col min="1534" max="1534" width="16.7109375" style="7" customWidth="1"/>
    <col min="1535" max="1535" width="15.00390625" style="7" customWidth="1"/>
    <col min="1536" max="1536" width="17.00390625" style="7" customWidth="1"/>
    <col min="1537" max="1537" width="15.00390625" style="7" customWidth="1"/>
    <col min="1538" max="1538" width="17.00390625" style="7" customWidth="1"/>
    <col min="1539" max="1539" width="15.00390625" style="7" customWidth="1"/>
    <col min="1540" max="1540" width="17.00390625" style="7" customWidth="1"/>
    <col min="1541" max="1541" width="15.00390625" style="7" customWidth="1"/>
    <col min="1542" max="1542" width="17.00390625" style="7" customWidth="1"/>
    <col min="1543" max="1543" width="15.00390625" style="7" customWidth="1"/>
    <col min="1544" max="1544" width="17.00390625" style="7" customWidth="1"/>
    <col min="1545" max="1545" width="15.00390625" style="7" customWidth="1"/>
    <col min="1546" max="1546" width="17.00390625" style="7" customWidth="1"/>
    <col min="1547" max="1547" width="15.00390625" style="7" customWidth="1"/>
    <col min="1548" max="1548" width="17.00390625" style="7" customWidth="1"/>
    <col min="1549" max="1788" width="9.140625" style="7" customWidth="1"/>
    <col min="1789" max="1789" width="10.8515625" style="7" customWidth="1"/>
    <col min="1790" max="1790" width="16.7109375" style="7" customWidth="1"/>
    <col min="1791" max="1791" width="15.00390625" style="7" customWidth="1"/>
    <col min="1792" max="1792" width="17.00390625" style="7" customWidth="1"/>
    <col min="1793" max="1793" width="15.00390625" style="7" customWidth="1"/>
    <col min="1794" max="1794" width="17.00390625" style="7" customWidth="1"/>
    <col min="1795" max="1795" width="15.00390625" style="7" customWidth="1"/>
    <col min="1796" max="1796" width="17.00390625" style="7" customWidth="1"/>
    <col min="1797" max="1797" width="15.00390625" style="7" customWidth="1"/>
    <col min="1798" max="1798" width="17.00390625" style="7" customWidth="1"/>
    <col min="1799" max="1799" width="15.00390625" style="7" customWidth="1"/>
    <col min="1800" max="1800" width="17.00390625" style="7" customWidth="1"/>
    <col min="1801" max="1801" width="15.00390625" style="7" customWidth="1"/>
    <col min="1802" max="1802" width="17.00390625" style="7" customWidth="1"/>
    <col min="1803" max="1803" width="15.00390625" style="7" customWidth="1"/>
    <col min="1804" max="1804" width="17.00390625" style="7" customWidth="1"/>
    <col min="1805" max="2044" width="9.140625" style="7" customWidth="1"/>
    <col min="2045" max="2045" width="10.8515625" style="7" customWidth="1"/>
    <col min="2046" max="2046" width="16.7109375" style="7" customWidth="1"/>
    <col min="2047" max="2047" width="15.00390625" style="7" customWidth="1"/>
    <col min="2048" max="2048" width="17.00390625" style="7" customWidth="1"/>
    <col min="2049" max="2049" width="15.00390625" style="7" customWidth="1"/>
    <col min="2050" max="2050" width="17.00390625" style="7" customWidth="1"/>
    <col min="2051" max="2051" width="15.00390625" style="7" customWidth="1"/>
    <col min="2052" max="2052" width="17.00390625" style="7" customWidth="1"/>
    <col min="2053" max="2053" width="15.00390625" style="7" customWidth="1"/>
    <col min="2054" max="2054" width="17.00390625" style="7" customWidth="1"/>
    <col min="2055" max="2055" width="15.00390625" style="7" customWidth="1"/>
    <col min="2056" max="2056" width="17.00390625" style="7" customWidth="1"/>
    <col min="2057" max="2057" width="15.00390625" style="7" customWidth="1"/>
    <col min="2058" max="2058" width="17.00390625" style="7" customWidth="1"/>
    <col min="2059" max="2059" width="15.00390625" style="7" customWidth="1"/>
    <col min="2060" max="2060" width="17.00390625" style="7" customWidth="1"/>
    <col min="2061" max="2300" width="9.140625" style="7" customWidth="1"/>
    <col min="2301" max="2301" width="10.8515625" style="7" customWidth="1"/>
    <col min="2302" max="2302" width="16.7109375" style="7" customWidth="1"/>
    <col min="2303" max="2303" width="15.00390625" style="7" customWidth="1"/>
    <col min="2304" max="2304" width="17.00390625" style="7" customWidth="1"/>
    <col min="2305" max="2305" width="15.00390625" style="7" customWidth="1"/>
    <col min="2306" max="2306" width="17.00390625" style="7" customWidth="1"/>
    <col min="2307" max="2307" width="15.00390625" style="7" customWidth="1"/>
    <col min="2308" max="2308" width="17.00390625" style="7" customWidth="1"/>
    <col min="2309" max="2309" width="15.00390625" style="7" customWidth="1"/>
    <col min="2310" max="2310" width="17.00390625" style="7" customWidth="1"/>
    <col min="2311" max="2311" width="15.00390625" style="7" customWidth="1"/>
    <col min="2312" max="2312" width="17.00390625" style="7" customWidth="1"/>
    <col min="2313" max="2313" width="15.00390625" style="7" customWidth="1"/>
    <col min="2314" max="2314" width="17.00390625" style="7" customWidth="1"/>
    <col min="2315" max="2315" width="15.00390625" style="7" customWidth="1"/>
    <col min="2316" max="2316" width="17.00390625" style="7" customWidth="1"/>
    <col min="2317" max="2556" width="9.140625" style="7" customWidth="1"/>
    <col min="2557" max="2557" width="10.8515625" style="7" customWidth="1"/>
    <col min="2558" max="2558" width="16.7109375" style="7" customWidth="1"/>
    <col min="2559" max="2559" width="15.00390625" style="7" customWidth="1"/>
    <col min="2560" max="2560" width="17.00390625" style="7" customWidth="1"/>
    <col min="2561" max="2561" width="15.00390625" style="7" customWidth="1"/>
    <col min="2562" max="2562" width="17.00390625" style="7" customWidth="1"/>
    <col min="2563" max="2563" width="15.00390625" style="7" customWidth="1"/>
    <col min="2564" max="2564" width="17.00390625" style="7" customWidth="1"/>
    <col min="2565" max="2565" width="15.00390625" style="7" customWidth="1"/>
    <col min="2566" max="2566" width="17.00390625" style="7" customWidth="1"/>
    <col min="2567" max="2567" width="15.00390625" style="7" customWidth="1"/>
    <col min="2568" max="2568" width="17.00390625" style="7" customWidth="1"/>
    <col min="2569" max="2569" width="15.00390625" style="7" customWidth="1"/>
    <col min="2570" max="2570" width="17.00390625" style="7" customWidth="1"/>
    <col min="2571" max="2571" width="15.00390625" style="7" customWidth="1"/>
    <col min="2572" max="2572" width="17.00390625" style="7" customWidth="1"/>
    <col min="2573" max="2812" width="9.140625" style="7" customWidth="1"/>
    <col min="2813" max="2813" width="10.8515625" style="7" customWidth="1"/>
    <col min="2814" max="2814" width="16.7109375" style="7" customWidth="1"/>
    <col min="2815" max="2815" width="15.00390625" style="7" customWidth="1"/>
    <col min="2816" max="2816" width="17.00390625" style="7" customWidth="1"/>
    <col min="2817" max="2817" width="15.00390625" style="7" customWidth="1"/>
    <col min="2818" max="2818" width="17.00390625" style="7" customWidth="1"/>
    <col min="2819" max="2819" width="15.00390625" style="7" customWidth="1"/>
    <col min="2820" max="2820" width="17.00390625" style="7" customWidth="1"/>
    <col min="2821" max="2821" width="15.00390625" style="7" customWidth="1"/>
    <col min="2822" max="2822" width="17.00390625" style="7" customWidth="1"/>
    <col min="2823" max="2823" width="15.00390625" style="7" customWidth="1"/>
    <col min="2824" max="2824" width="17.00390625" style="7" customWidth="1"/>
    <col min="2825" max="2825" width="15.00390625" style="7" customWidth="1"/>
    <col min="2826" max="2826" width="17.00390625" style="7" customWidth="1"/>
    <col min="2827" max="2827" width="15.00390625" style="7" customWidth="1"/>
    <col min="2828" max="2828" width="17.00390625" style="7" customWidth="1"/>
    <col min="2829" max="3068" width="9.140625" style="7" customWidth="1"/>
    <col min="3069" max="3069" width="10.8515625" style="7" customWidth="1"/>
    <col min="3070" max="3070" width="16.7109375" style="7" customWidth="1"/>
    <col min="3071" max="3071" width="15.00390625" style="7" customWidth="1"/>
    <col min="3072" max="3072" width="17.00390625" style="7" customWidth="1"/>
    <col min="3073" max="3073" width="15.00390625" style="7" customWidth="1"/>
    <col min="3074" max="3074" width="17.00390625" style="7" customWidth="1"/>
    <col min="3075" max="3075" width="15.00390625" style="7" customWidth="1"/>
    <col min="3076" max="3076" width="17.00390625" style="7" customWidth="1"/>
    <col min="3077" max="3077" width="15.00390625" style="7" customWidth="1"/>
    <col min="3078" max="3078" width="17.00390625" style="7" customWidth="1"/>
    <col min="3079" max="3079" width="15.00390625" style="7" customWidth="1"/>
    <col min="3080" max="3080" width="17.00390625" style="7" customWidth="1"/>
    <col min="3081" max="3081" width="15.00390625" style="7" customWidth="1"/>
    <col min="3082" max="3082" width="17.00390625" style="7" customWidth="1"/>
    <col min="3083" max="3083" width="15.00390625" style="7" customWidth="1"/>
    <col min="3084" max="3084" width="17.00390625" style="7" customWidth="1"/>
    <col min="3085" max="3324" width="9.140625" style="7" customWidth="1"/>
    <col min="3325" max="3325" width="10.8515625" style="7" customWidth="1"/>
    <col min="3326" max="3326" width="16.7109375" style="7" customWidth="1"/>
    <col min="3327" max="3327" width="15.00390625" style="7" customWidth="1"/>
    <col min="3328" max="3328" width="17.00390625" style="7" customWidth="1"/>
    <col min="3329" max="3329" width="15.00390625" style="7" customWidth="1"/>
    <col min="3330" max="3330" width="17.00390625" style="7" customWidth="1"/>
    <col min="3331" max="3331" width="15.00390625" style="7" customWidth="1"/>
    <col min="3332" max="3332" width="17.00390625" style="7" customWidth="1"/>
    <col min="3333" max="3333" width="15.00390625" style="7" customWidth="1"/>
    <col min="3334" max="3334" width="17.00390625" style="7" customWidth="1"/>
    <col min="3335" max="3335" width="15.00390625" style="7" customWidth="1"/>
    <col min="3336" max="3336" width="17.00390625" style="7" customWidth="1"/>
    <col min="3337" max="3337" width="15.00390625" style="7" customWidth="1"/>
    <col min="3338" max="3338" width="17.00390625" style="7" customWidth="1"/>
    <col min="3339" max="3339" width="15.00390625" style="7" customWidth="1"/>
    <col min="3340" max="3340" width="17.00390625" style="7" customWidth="1"/>
    <col min="3341" max="3580" width="9.140625" style="7" customWidth="1"/>
    <col min="3581" max="3581" width="10.8515625" style="7" customWidth="1"/>
    <col min="3582" max="3582" width="16.7109375" style="7" customWidth="1"/>
    <col min="3583" max="3583" width="15.00390625" style="7" customWidth="1"/>
    <col min="3584" max="3584" width="17.00390625" style="7" customWidth="1"/>
    <col min="3585" max="3585" width="15.00390625" style="7" customWidth="1"/>
    <col min="3586" max="3586" width="17.00390625" style="7" customWidth="1"/>
    <col min="3587" max="3587" width="15.00390625" style="7" customWidth="1"/>
    <col min="3588" max="3588" width="17.00390625" style="7" customWidth="1"/>
    <col min="3589" max="3589" width="15.00390625" style="7" customWidth="1"/>
    <col min="3590" max="3590" width="17.00390625" style="7" customWidth="1"/>
    <col min="3591" max="3591" width="15.00390625" style="7" customWidth="1"/>
    <col min="3592" max="3592" width="17.00390625" style="7" customWidth="1"/>
    <col min="3593" max="3593" width="15.00390625" style="7" customWidth="1"/>
    <col min="3594" max="3594" width="17.00390625" style="7" customWidth="1"/>
    <col min="3595" max="3595" width="15.00390625" style="7" customWidth="1"/>
    <col min="3596" max="3596" width="17.00390625" style="7" customWidth="1"/>
    <col min="3597" max="3836" width="9.140625" style="7" customWidth="1"/>
    <col min="3837" max="3837" width="10.8515625" style="7" customWidth="1"/>
    <col min="3838" max="3838" width="16.7109375" style="7" customWidth="1"/>
    <col min="3839" max="3839" width="15.00390625" style="7" customWidth="1"/>
    <col min="3840" max="3840" width="17.00390625" style="7" customWidth="1"/>
    <col min="3841" max="3841" width="15.00390625" style="7" customWidth="1"/>
    <col min="3842" max="3842" width="17.00390625" style="7" customWidth="1"/>
    <col min="3843" max="3843" width="15.00390625" style="7" customWidth="1"/>
    <col min="3844" max="3844" width="17.00390625" style="7" customWidth="1"/>
    <col min="3845" max="3845" width="15.00390625" style="7" customWidth="1"/>
    <col min="3846" max="3846" width="17.00390625" style="7" customWidth="1"/>
    <col min="3847" max="3847" width="15.00390625" style="7" customWidth="1"/>
    <col min="3848" max="3848" width="17.00390625" style="7" customWidth="1"/>
    <col min="3849" max="3849" width="15.00390625" style="7" customWidth="1"/>
    <col min="3850" max="3850" width="17.00390625" style="7" customWidth="1"/>
    <col min="3851" max="3851" width="15.00390625" style="7" customWidth="1"/>
    <col min="3852" max="3852" width="17.00390625" style="7" customWidth="1"/>
    <col min="3853" max="4092" width="9.140625" style="7" customWidth="1"/>
    <col min="4093" max="4093" width="10.8515625" style="7" customWidth="1"/>
    <col min="4094" max="4094" width="16.7109375" style="7" customWidth="1"/>
    <col min="4095" max="4095" width="15.00390625" style="7" customWidth="1"/>
    <col min="4096" max="4096" width="17.00390625" style="7" customWidth="1"/>
    <col min="4097" max="4097" width="15.00390625" style="7" customWidth="1"/>
    <col min="4098" max="4098" width="17.00390625" style="7" customWidth="1"/>
    <col min="4099" max="4099" width="15.00390625" style="7" customWidth="1"/>
    <col min="4100" max="4100" width="17.00390625" style="7" customWidth="1"/>
    <col min="4101" max="4101" width="15.00390625" style="7" customWidth="1"/>
    <col min="4102" max="4102" width="17.00390625" style="7" customWidth="1"/>
    <col min="4103" max="4103" width="15.00390625" style="7" customWidth="1"/>
    <col min="4104" max="4104" width="17.00390625" style="7" customWidth="1"/>
    <col min="4105" max="4105" width="15.00390625" style="7" customWidth="1"/>
    <col min="4106" max="4106" width="17.00390625" style="7" customWidth="1"/>
    <col min="4107" max="4107" width="15.00390625" style="7" customWidth="1"/>
    <col min="4108" max="4108" width="17.00390625" style="7" customWidth="1"/>
    <col min="4109" max="4348" width="9.140625" style="7" customWidth="1"/>
    <col min="4349" max="4349" width="10.8515625" style="7" customWidth="1"/>
    <col min="4350" max="4350" width="16.7109375" style="7" customWidth="1"/>
    <col min="4351" max="4351" width="15.00390625" style="7" customWidth="1"/>
    <col min="4352" max="4352" width="17.00390625" style="7" customWidth="1"/>
    <col min="4353" max="4353" width="15.00390625" style="7" customWidth="1"/>
    <col min="4354" max="4354" width="17.00390625" style="7" customWidth="1"/>
    <col min="4355" max="4355" width="15.00390625" style="7" customWidth="1"/>
    <col min="4356" max="4356" width="17.00390625" style="7" customWidth="1"/>
    <col min="4357" max="4357" width="15.00390625" style="7" customWidth="1"/>
    <col min="4358" max="4358" width="17.00390625" style="7" customWidth="1"/>
    <col min="4359" max="4359" width="15.00390625" style="7" customWidth="1"/>
    <col min="4360" max="4360" width="17.00390625" style="7" customWidth="1"/>
    <col min="4361" max="4361" width="15.00390625" style="7" customWidth="1"/>
    <col min="4362" max="4362" width="17.00390625" style="7" customWidth="1"/>
    <col min="4363" max="4363" width="15.00390625" style="7" customWidth="1"/>
    <col min="4364" max="4364" width="17.00390625" style="7" customWidth="1"/>
    <col min="4365" max="4604" width="9.140625" style="7" customWidth="1"/>
    <col min="4605" max="4605" width="10.8515625" style="7" customWidth="1"/>
    <col min="4606" max="4606" width="16.7109375" style="7" customWidth="1"/>
    <col min="4607" max="4607" width="15.00390625" style="7" customWidth="1"/>
    <col min="4608" max="4608" width="17.00390625" style="7" customWidth="1"/>
    <col min="4609" max="4609" width="15.00390625" style="7" customWidth="1"/>
    <col min="4610" max="4610" width="17.00390625" style="7" customWidth="1"/>
    <col min="4611" max="4611" width="15.00390625" style="7" customWidth="1"/>
    <col min="4612" max="4612" width="17.00390625" style="7" customWidth="1"/>
    <col min="4613" max="4613" width="15.00390625" style="7" customWidth="1"/>
    <col min="4614" max="4614" width="17.00390625" style="7" customWidth="1"/>
    <col min="4615" max="4615" width="15.00390625" style="7" customWidth="1"/>
    <col min="4616" max="4616" width="17.00390625" style="7" customWidth="1"/>
    <col min="4617" max="4617" width="15.00390625" style="7" customWidth="1"/>
    <col min="4618" max="4618" width="17.00390625" style="7" customWidth="1"/>
    <col min="4619" max="4619" width="15.00390625" style="7" customWidth="1"/>
    <col min="4620" max="4620" width="17.00390625" style="7" customWidth="1"/>
    <col min="4621" max="4860" width="9.140625" style="7" customWidth="1"/>
    <col min="4861" max="4861" width="10.8515625" style="7" customWidth="1"/>
    <col min="4862" max="4862" width="16.7109375" style="7" customWidth="1"/>
    <col min="4863" max="4863" width="15.00390625" style="7" customWidth="1"/>
    <col min="4864" max="4864" width="17.00390625" style="7" customWidth="1"/>
    <col min="4865" max="4865" width="15.00390625" style="7" customWidth="1"/>
    <col min="4866" max="4866" width="17.00390625" style="7" customWidth="1"/>
    <col min="4867" max="4867" width="15.00390625" style="7" customWidth="1"/>
    <col min="4868" max="4868" width="17.00390625" style="7" customWidth="1"/>
    <col min="4869" max="4869" width="15.00390625" style="7" customWidth="1"/>
    <col min="4870" max="4870" width="17.00390625" style="7" customWidth="1"/>
    <col min="4871" max="4871" width="15.00390625" style="7" customWidth="1"/>
    <col min="4872" max="4872" width="17.00390625" style="7" customWidth="1"/>
    <col min="4873" max="4873" width="15.00390625" style="7" customWidth="1"/>
    <col min="4874" max="4874" width="17.00390625" style="7" customWidth="1"/>
    <col min="4875" max="4875" width="15.00390625" style="7" customWidth="1"/>
    <col min="4876" max="4876" width="17.00390625" style="7" customWidth="1"/>
    <col min="4877" max="5116" width="9.140625" style="7" customWidth="1"/>
    <col min="5117" max="5117" width="10.8515625" style="7" customWidth="1"/>
    <col min="5118" max="5118" width="16.7109375" style="7" customWidth="1"/>
    <col min="5119" max="5119" width="15.00390625" style="7" customWidth="1"/>
    <col min="5120" max="5120" width="17.00390625" style="7" customWidth="1"/>
    <col min="5121" max="5121" width="15.00390625" style="7" customWidth="1"/>
    <col min="5122" max="5122" width="17.00390625" style="7" customWidth="1"/>
    <col min="5123" max="5123" width="15.00390625" style="7" customWidth="1"/>
    <col min="5124" max="5124" width="17.00390625" style="7" customWidth="1"/>
    <col min="5125" max="5125" width="15.00390625" style="7" customWidth="1"/>
    <col min="5126" max="5126" width="17.00390625" style="7" customWidth="1"/>
    <col min="5127" max="5127" width="15.00390625" style="7" customWidth="1"/>
    <col min="5128" max="5128" width="17.00390625" style="7" customWidth="1"/>
    <col min="5129" max="5129" width="15.00390625" style="7" customWidth="1"/>
    <col min="5130" max="5130" width="17.00390625" style="7" customWidth="1"/>
    <col min="5131" max="5131" width="15.00390625" style="7" customWidth="1"/>
    <col min="5132" max="5132" width="17.00390625" style="7" customWidth="1"/>
    <col min="5133" max="5372" width="9.140625" style="7" customWidth="1"/>
    <col min="5373" max="5373" width="10.8515625" style="7" customWidth="1"/>
    <col min="5374" max="5374" width="16.7109375" style="7" customWidth="1"/>
    <col min="5375" max="5375" width="15.00390625" style="7" customWidth="1"/>
    <col min="5376" max="5376" width="17.00390625" style="7" customWidth="1"/>
    <col min="5377" max="5377" width="15.00390625" style="7" customWidth="1"/>
    <col min="5378" max="5378" width="17.00390625" style="7" customWidth="1"/>
    <col min="5379" max="5379" width="15.00390625" style="7" customWidth="1"/>
    <col min="5380" max="5380" width="17.00390625" style="7" customWidth="1"/>
    <col min="5381" max="5381" width="15.00390625" style="7" customWidth="1"/>
    <col min="5382" max="5382" width="17.00390625" style="7" customWidth="1"/>
    <col min="5383" max="5383" width="15.00390625" style="7" customWidth="1"/>
    <col min="5384" max="5384" width="17.00390625" style="7" customWidth="1"/>
    <col min="5385" max="5385" width="15.00390625" style="7" customWidth="1"/>
    <col min="5386" max="5386" width="17.00390625" style="7" customWidth="1"/>
    <col min="5387" max="5387" width="15.00390625" style="7" customWidth="1"/>
    <col min="5388" max="5388" width="17.00390625" style="7" customWidth="1"/>
    <col min="5389" max="5628" width="9.140625" style="7" customWidth="1"/>
    <col min="5629" max="5629" width="10.8515625" style="7" customWidth="1"/>
    <col min="5630" max="5630" width="16.7109375" style="7" customWidth="1"/>
    <col min="5631" max="5631" width="15.00390625" style="7" customWidth="1"/>
    <col min="5632" max="5632" width="17.00390625" style="7" customWidth="1"/>
    <col min="5633" max="5633" width="15.00390625" style="7" customWidth="1"/>
    <col min="5634" max="5634" width="17.00390625" style="7" customWidth="1"/>
    <col min="5635" max="5635" width="15.00390625" style="7" customWidth="1"/>
    <col min="5636" max="5636" width="17.00390625" style="7" customWidth="1"/>
    <col min="5637" max="5637" width="15.00390625" style="7" customWidth="1"/>
    <col min="5638" max="5638" width="17.00390625" style="7" customWidth="1"/>
    <col min="5639" max="5639" width="15.00390625" style="7" customWidth="1"/>
    <col min="5640" max="5640" width="17.00390625" style="7" customWidth="1"/>
    <col min="5641" max="5641" width="15.00390625" style="7" customWidth="1"/>
    <col min="5642" max="5642" width="17.00390625" style="7" customWidth="1"/>
    <col min="5643" max="5643" width="15.00390625" style="7" customWidth="1"/>
    <col min="5644" max="5644" width="17.00390625" style="7" customWidth="1"/>
    <col min="5645" max="5884" width="9.140625" style="7" customWidth="1"/>
    <col min="5885" max="5885" width="10.8515625" style="7" customWidth="1"/>
    <col min="5886" max="5886" width="16.7109375" style="7" customWidth="1"/>
    <col min="5887" max="5887" width="15.00390625" style="7" customWidth="1"/>
    <col min="5888" max="5888" width="17.00390625" style="7" customWidth="1"/>
    <col min="5889" max="5889" width="15.00390625" style="7" customWidth="1"/>
    <col min="5890" max="5890" width="17.00390625" style="7" customWidth="1"/>
    <col min="5891" max="5891" width="15.00390625" style="7" customWidth="1"/>
    <col min="5892" max="5892" width="17.00390625" style="7" customWidth="1"/>
    <col min="5893" max="5893" width="15.00390625" style="7" customWidth="1"/>
    <col min="5894" max="5894" width="17.00390625" style="7" customWidth="1"/>
    <col min="5895" max="5895" width="15.00390625" style="7" customWidth="1"/>
    <col min="5896" max="5896" width="17.00390625" style="7" customWidth="1"/>
    <col min="5897" max="5897" width="15.00390625" style="7" customWidth="1"/>
    <col min="5898" max="5898" width="17.00390625" style="7" customWidth="1"/>
    <col min="5899" max="5899" width="15.00390625" style="7" customWidth="1"/>
    <col min="5900" max="5900" width="17.00390625" style="7" customWidth="1"/>
    <col min="5901" max="6140" width="9.140625" style="7" customWidth="1"/>
    <col min="6141" max="6141" width="10.8515625" style="7" customWidth="1"/>
    <col min="6142" max="6142" width="16.7109375" style="7" customWidth="1"/>
    <col min="6143" max="6143" width="15.00390625" style="7" customWidth="1"/>
    <col min="6144" max="6144" width="17.00390625" style="7" customWidth="1"/>
    <col min="6145" max="6145" width="15.00390625" style="7" customWidth="1"/>
    <col min="6146" max="6146" width="17.00390625" style="7" customWidth="1"/>
    <col min="6147" max="6147" width="15.00390625" style="7" customWidth="1"/>
    <col min="6148" max="6148" width="17.00390625" style="7" customWidth="1"/>
    <col min="6149" max="6149" width="15.00390625" style="7" customWidth="1"/>
    <col min="6150" max="6150" width="17.00390625" style="7" customWidth="1"/>
    <col min="6151" max="6151" width="15.00390625" style="7" customWidth="1"/>
    <col min="6152" max="6152" width="17.00390625" style="7" customWidth="1"/>
    <col min="6153" max="6153" width="15.00390625" style="7" customWidth="1"/>
    <col min="6154" max="6154" width="17.00390625" style="7" customWidth="1"/>
    <col min="6155" max="6155" width="15.00390625" style="7" customWidth="1"/>
    <col min="6156" max="6156" width="17.00390625" style="7" customWidth="1"/>
    <col min="6157" max="6396" width="9.140625" style="7" customWidth="1"/>
    <col min="6397" max="6397" width="10.8515625" style="7" customWidth="1"/>
    <col min="6398" max="6398" width="16.7109375" style="7" customWidth="1"/>
    <col min="6399" max="6399" width="15.00390625" style="7" customWidth="1"/>
    <col min="6400" max="6400" width="17.00390625" style="7" customWidth="1"/>
    <col min="6401" max="6401" width="15.00390625" style="7" customWidth="1"/>
    <col min="6402" max="6402" width="17.00390625" style="7" customWidth="1"/>
    <col min="6403" max="6403" width="15.00390625" style="7" customWidth="1"/>
    <col min="6404" max="6404" width="17.00390625" style="7" customWidth="1"/>
    <col min="6405" max="6405" width="15.00390625" style="7" customWidth="1"/>
    <col min="6406" max="6406" width="17.00390625" style="7" customWidth="1"/>
    <col min="6407" max="6407" width="15.00390625" style="7" customWidth="1"/>
    <col min="6408" max="6408" width="17.00390625" style="7" customWidth="1"/>
    <col min="6409" max="6409" width="15.00390625" style="7" customWidth="1"/>
    <col min="6410" max="6410" width="17.00390625" style="7" customWidth="1"/>
    <col min="6411" max="6411" width="15.00390625" style="7" customWidth="1"/>
    <col min="6412" max="6412" width="17.00390625" style="7" customWidth="1"/>
    <col min="6413" max="6652" width="9.140625" style="7" customWidth="1"/>
    <col min="6653" max="6653" width="10.8515625" style="7" customWidth="1"/>
    <col min="6654" max="6654" width="16.7109375" style="7" customWidth="1"/>
    <col min="6655" max="6655" width="15.00390625" style="7" customWidth="1"/>
    <col min="6656" max="6656" width="17.00390625" style="7" customWidth="1"/>
    <col min="6657" max="6657" width="15.00390625" style="7" customWidth="1"/>
    <col min="6658" max="6658" width="17.00390625" style="7" customWidth="1"/>
    <col min="6659" max="6659" width="15.00390625" style="7" customWidth="1"/>
    <col min="6660" max="6660" width="17.00390625" style="7" customWidth="1"/>
    <col min="6661" max="6661" width="15.00390625" style="7" customWidth="1"/>
    <col min="6662" max="6662" width="17.00390625" style="7" customWidth="1"/>
    <col min="6663" max="6663" width="15.00390625" style="7" customWidth="1"/>
    <col min="6664" max="6664" width="17.00390625" style="7" customWidth="1"/>
    <col min="6665" max="6665" width="15.00390625" style="7" customWidth="1"/>
    <col min="6666" max="6666" width="17.00390625" style="7" customWidth="1"/>
    <col min="6667" max="6667" width="15.00390625" style="7" customWidth="1"/>
    <col min="6668" max="6668" width="17.00390625" style="7" customWidth="1"/>
    <col min="6669" max="6908" width="9.140625" style="7" customWidth="1"/>
    <col min="6909" max="6909" width="10.8515625" style="7" customWidth="1"/>
    <col min="6910" max="6910" width="16.7109375" style="7" customWidth="1"/>
    <col min="6911" max="6911" width="15.00390625" style="7" customWidth="1"/>
    <col min="6912" max="6912" width="17.00390625" style="7" customWidth="1"/>
    <col min="6913" max="6913" width="15.00390625" style="7" customWidth="1"/>
    <col min="6914" max="6914" width="17.00390625" style="7" customWidth="1"/>
    <col min="6915" max="6915" width="15.00390625" style="7" customWidth="1"/>
    <col min="6916" max="6916" width="17.00390625" style="7" customWidth="1"/>
    <col min="6917" max="6917" width="15.00390625" style="7" customWidth="1"/>
    <col min="6918" max="6918" width="17.00390625" style="7" customWidth="1"/>
    <col min="6919" max="6919" width="15.00390625" style="7" customWidth="1"/>
    <col min="6920" max="6920" width="17.00390625" style="7" customWidth="1"/>
    <col min="6921" max="6921" width="15.00390625" style="7" customWidth="1"/>
    <col min="6922" max="6922" width="17.00390625" style="7" customWidth="1"/>
    <col min="6923" max="6923" width="15.00390625" style="7" customWidth="1"/>
    <col min="6924" max="6924" width="17.00390625" style="7" customWidth="1"/>
    <col min="6925" max="7164" width="9.140625" style="7" customWidth="1"/>
    <col min="7165" max="7165" width="10.8515625" style="7" customWidth="1"/>
    <col min="7166" max="7166" width="16.7109375" style="7" customWidth="1"/>
    <col min="7167" max="7167" width="15.00390625" style="7" customWidth="1"/>
    <col min="7168" max="7168" width="17.00390625" style="7" customWidth="1"/>
    <col min="7169" max="7169" width="15.00390625" style="7" customWidth="1"/>
    <col min="7170" max="7170" width="17.00390625" style="7" customWidth="1"/>
    <col min="7171" max="7171" width="15.00390625" style="7" customWidth="1"/>
    <col min="7172" max="7172" width="17.00390625" style="7" customWidth="1"/>
    <col min="7173" max="7173" width="15.00390625" style="7" customWidth="1"/>
    <col min="7174" max="7174" width="17.00390625" style="7" customWidth="1"/>
    <col min="7175" max="7175" width="15.00390625" style="7" customWidth="1"/>
    <col min="7176" max="7176" width="17.00390625" style="7" customWidth="1"/>
    <col min="7177" max="7177" width="15.00390625" style="7" customWidth="1"/>
    <col min="7178" max="7178" width="17.00390625" style="7" customWidth="1"/>
    <col min="7179" max="7179" width="15.00390625" style="7" customWidth="1"/>
    <col min="7180" max="7180" width="17.00390625" style="7" customWidth="1"/>
    <col min="7181" max="7420" width="9.140625" style="7" customWidth="1"/>
    <col min="7421" max="7421" width="10.8515625" style="7" customWidth="1"/>
    <col min="7422" max="7422" width="16.7109375" style="7" customWidth="1"/>
    <col min="7423" max="7423" width="15.00390625" style="7" customWidth="1"/>
    <col min="7424" max="7424" width="17.00390625" style="7" customWidth="1"/>
    <col min="7425" max="7425" width="15.00390625" style="7" customWidth="1"/>
    <col min="7426" max="7426" width="17.00390625" style="7" customWidth="1"/>
    <col min="7427" max="7427" width="15.00390625" style="7" customWidth="1"/>
    <col min="7428" max="7428" width="17.00390625" style="7" customWidth="1"/>
    <col min="7429" max="7429" width="15.00390625" style="7" customWidth="1"/>
    <col min="7430" max="7430" width="17.00390625" style="7" customWidth="1"/>
    <col min="7431" max="7431" width="15.00390625" style="7" customWidth="1"/>
    <col min="7432" max="7432" width="17.00390625" style="7" customWidth="1"/>
    <col min="7433" max="7433" width="15.00390625" style="7" customWidth="1"/>
    <col min="7434" max="7434" width="17.00390625" style="7" customWidth="1"/>
    <col min="7435" max="7435" width="15.00390625" style="7" customWidth="1"/>
    <col min="7436" max="7436" width="17.00390625" style="7" customWidth="1"/>
    <col min="7437" max="7676" width="9.140625" style="7" customWidth="1"/>
    <col min="7677" max="7677" width="10.8515625" style="7" customWidth="1"/>
    <col min="7678" max="7678" width="16.7109375" style="7" customWidth="1"/>
    <col min="7679" max="7679" width="15.00390625" style="7" customWidth="1"/>
    <col min="7680" max="7680" width="17.00390625" style="7" customWidth="1"/>
    <col min="7681" max="7681" width="15.00390625" style="7" customWidth="1"/>
    <col min="7682" max="7682" width="17.00390625" style="7" customWidth="1"/>
    <col min="7683" max="7683" width="15.00390625" style="7" customWidth="1"/>
    <col min="7684" max="7684" width="17.00390625" style="7" customWidth="1"/>
    <col min="7685" max="7685" width="15.00390625" style="7" customWidth="1"/>
    <col min="7686" max="7686" width="17.00390625" style="7" customWidth="1"/>
    <col min="7687" max="7687" width="15.00390625" style="7" customWidth="1"/>
    <col min="7688" max="7688" width="17.00390625" style="7" customWidth="1"/>
    <col min="7689" max="7689" width="15.00390625" style="7" customWidth="1"/>
    <col min="7690" max="7690" width="17.00390625" style="7" customWidth="1"/>
    <col min="7691" max="7691" width="15.00390625" style="7" customWidth="1"/>
    <col min="7692" max="7692" width="17.00390625" style="7" customWidth="1"/>
    <col min="7693" max="7932" width="9.140625" style="7" customWidth="1"/>
    <col min="7933" max="7933" width="10.8515625" style="7" customWidth="1"/>
    <col min="7934" max="7934" width="16.7109375" style="7" customWidth="1"/>
    <col min="7935" max="7935" width="15.00390625" style="7" customWidth="1"/>
    <col min="7936" max="7936" width="17.00390625" style="7" customWidth="1"/>
    <col min="7937" max="7937" width="15.00390625" style="7" customWidth="1"/>
    <col min="7938" max="7938" width="17.00390625" style="7" customWidth="1"/>
    <col min="7939" max="7939" width="15.00390625" style="7" customWidth="1"/>
    <col min="7940" max="7940" width="17.00390625" style="7" customWidth="1"/>
    <col min="7941" max="7941" width="15.00390625" style="7" customWidth="1"/>
    <col min="7942" max="7942" width="17.00390625" style="7" customWidth="1"/>
    <col min="7943" max="7943" width="15.00390625" style="7" customWidth="1"/>
    <col min="7944" max="7944" width="17.00390625" style="7" customWidth="1"/>
    <col min="7945" max="7945" width="15.00390625" style="7" customWidth="1"/>
    <col min="7946" max="7946" width="17.00390625" style="7" customWidth="1"/>
    <col min="7947" max="7947" width="15.00390625" style="7" customWidth="1"/>
    <col min="7948" max="7948" width="17.00390625" style="7" customWidth="1"/>
    <col min="7949" max="8188" width="9.140625" style="7" customWidth="1"/>
    <col min="8189" max="8189" width="10.8515625" style="7" customWidth="1"/>
    <col min="8190" max="8190" width="16.7109375" style="7" customWidth="1"/>
    <col min="8191" max="8191" width="15.00390625" style="7" customWidth="1"/>
    <col min="8192" max="8192" width="17.00390625" style="7" customWidth="1"/>
    <col min="8193" max="8193" width="15.00390625" style="7" customWidth="1"/>
    <col min="8194" max="8194" width="17.00390625" style="7" customWidth="1"/>
    <col min="8195" max="8195" width="15.00390625" style="7" customWidth="1"/>
    <col min="8196" max="8196" width="17.00390625" style="7" customWidth="1"/>
    <col min="8197" max="8197" width="15.00390625" style="7" customWidth="1"/>
    <col min="8198" max="8198" width="17.00390625" style="7" customWidth="1"/>
    <col min="8199" max="8199" width="15.00390625" style="7" customWidth="1"/>
    <col min="8200" max="8200" width="17.00390625" style="7" customWidth="1"/>
    <col min="8201" max="8201" width="15.00390625" style="7" customWidth="1"/>
    <col min="8202" max="8202" width="17.00390625" style="7" customWidth="1"/>
    <col min="8203" max="8203" width="15.00390625" style="7" customWidth="1"/>
    <col min="8204" max="8204" width="17.00390625" style="7" customWidth="1"/>
    <col min="8205" max="8444" width="9.140625" style="7" customWidth="1"/>
    <col min="8445" max="8445" width="10.8515625" style="7" customWidth="1"/>
    <col min="8446" max="8446" width="16.7109375" style="7" customWidth="1"/>
    <col min="8447" max="8447" width="15.00390625" style="7" customWidth="1"/>
    <col min="8448" max="8448" width="17.00390625" style="7" customWidth="1"/>
    <col min="8449" max="8449" width="15.00390625" style="7" customWidth="1"/>
    <col min="8450" max="8450" width="17.00390625" style="7" customWidth="1"/>
    <col min="8451" max="8451" width="15.00390625" style="7" customWidth="1"/>
    <col min="8452" max="8452" width="17.00390625" style="7" customWidth="1"/>
    <col min="8453" max="8453" width="15.00390625" style="7" customWidth="1"/>
    <col min="8454" max="8454" width="17.00390625" style="7" customWidth="1"/>
    <col min="8455" max="8455" width="15.00390625" style="7" customWidth="1"/>
    <col min="8456" max="8456" width="17.00390625" style="7" customWidth="1"/>
    <col min="8457" max="8457" width="15.00390625" style="7" customWidth="1"/>
    <col min="8458" max="8458" width="17.00390625" style="7" customWidth="1"/>
    <col min="8459" max="8459" width="15.00390625" style="7" customWidth="1"/>
    <col min="8460" max="8460" width="17.00390625" style="7" customWidth="1"/>
    <col min="8461" max="8700" width="9.140625" style="7" customWidth="1"/>
    <col min="8701" max="8701" width="10.8515625" style="7" customWidth="1"/>
    <col min="8702" max="8702" width="16.7109375" style="7" customWidth="1"/>
    <col min="8703" max="8703" width="15.00390625" style="7" customWidth="1"/>
    <col min="8704" max="8704" width="17.00390625" style="7" customWidth="1"/>
    <col min="8705" max="8705" width="15.00390625" style="7" customWidth="1"/>
    <col min="8706" max="8706" width="17.00390625" style="7" customWidth="1"/>
    <col min="8707" max="8707" width="15.00390625" style="7" customWidth="1"/>
    <col min="8708" max="8708" width="17.00390625" style="7" customWidth="1"/>
    <col min="8709" max="8709" width="15.00390625" style="7" customWidth="1"/>
    <col min="8710" max="8710" width="17.00390625" style="7" customWidth="1"/>
    <col min="8711" max="8711" width="15.00390625" style="7" customWidth="1"/>
    <col min="8712" max="8712" width="17.00390625" style="7" customWidth="1"/>
    <col min="8713" max="8713" width="15.00390625" style="7" customWidth="1"/>
    <col min="8714" max="8714" width="17.00390625" style="7" customWidth="1"/>
    <col min="8715" max="8715" width="15.00390625" style="7" customWidth="1"/>
    <col min="8716" max="8716" width="17.00390625" style="7" customWidth="1"/>
    <col min="8717" max="8956" width="9.140625" style="7" customWidth="1"/>
    <col min="8957" max="8957" width="10.8515625" style="7" customWidth="1"/>
    <col min="8958" max="8958" width="16.7109375" style="7" customWidth="1"/>
    <col min="8959" max="8959" width="15.00390625" style="7" customWidth="1"/>
    <col min="8960" max="8960" width="17.00390625" style="7" customWidth="1"/>
    <col min="8961" max="8961" width="15.00390625" style="7" customWidth="1"/>
    <col min="8962" max="8962" width="17.00390625" style="7" customWidth="1"/>
    <col min="8963" max="8963" width="15.00390625" style="7" customWidth="1"/>
    <col min="8964" max="8964" width="17.00390625" style="7" customWidth="1"/>
    <col min="8965" max="8965" width="15.00390625" style="7" customWidth="1"/>
    <col min="8966" max="8966" width="17.00390625" style="7" customWidth="1"/>
    <col min="8967" max="8967" width="15.00390625" style="7" customWidth="1"/>
    <col min="8968" max="8968" width="17.00390625" style="7" customWidth="1"/>
    <col min="8969" max="8969" width="15.00390625" style="7" customWidth="1"/>
    <col min="8970" max="8970" width="17.00390625" style="7" customWidth="1"/>
    <col min="8971" max="8971" width="15.00390625" style="7" customWidth="1"/>
    <col min="8972" max="8972" width="17.00390625" style="7" customWidth="1"/>
    <col min="8973" max="9212" width="9.140625" style="7" customWidth="1"/>
    <col min="9213" max="9213" width="10.8515625" style="7" customWidth="1"/>
    <col min="9214" max="9214" width="16.7109375" style="7" customWidth="1"/>
    <col min="9215" max="9215" width="15.00390625" style="7" customWidth="1"/>
    <col min="9216" max="9216" width="17.00390625" style="7" customWidth="1"/>
    <col min="9217" max="9217" width="15.00390625" style="7" customWidth="1"/>
    <col min="9218" max="9218" width="17.00390625" style="7" customWidth="1"/>
    <col min="9219" max="9219" width="15.00390625" style="7" customWidth="1"/>
    <col min="9220" max="9220" width="17.00390625" style="7" customWidth="1"/>
    <col min="9221" max="9221" width="15.00390625" style="7" customWidth="1"/>
    <col min="9222" max="9222" width="17.00390625" style="7" customWidth="1"/>
    <col min="9223" max="9223" width="15.00390625" style="7" customWidth="1"/>
    <col min="9224" max="9224" width="17.00390625" style="7" customWidth="1"/>
    <col min="9225" max="9225" width="15.00390625" style="7" customWidth="1"/>
    <col min="9226" max="9226" width="17.00390625" style="7" customWidth="1"/>
    <col min="9227" max="9227" width="15.00390625" style="7" customWidth="1"/>
    <col min="9228" max="9228" width="17.00390625" style="7" customWidth="1"/>
    <col min="9229" max="9468" width="9.140625" style="7" customWidth="1"/>
    <col min="9469" max="9469" width="10.8515625" style="7" customWidth="1"/>
    <col min="9470" max="9470" width="16.7109375" style="7" customWidth="1"/>
    <col min="9471" max="9471" width="15.00390625" style="7" customWidth="1"/>
    <col min="9472" max="9472" width="17.00390625" style="7" customWidth="1"/>
    <col min="9473" max="9473" width="15.00390625" style="7" customWidth="1"/>
    <col min="9474" max="9474" width="17.00390625" style="7" customWidth="1"/>
    <col min="9475" max="9475" width="15.00390625" style="7" customWidth="1"/>
    <col min="9476" max="9476" width="17.00390625" style="7" customWidth="1"/>
    <col min="9477" max="9477" width="15.00390625" style="7" customWidth="1"/>
    <col min="9478" max="9478" width="17.00390625" style="7" customWidth="1"/>
    <col min="9479" max="9479" width="15.00390625" style="7" customWidth="1"/>
    <col min="9480" max="9480" width="17.00390625" style="7" customWidth="1"/>
    <col min="9481" max="9481" width="15.00390625" style="7" customWidth="1"/>
    <col min="9482" max="9482" width="17.00390625" style="7" customWidth="1"/>
    <col min="9483" max="9483" width="15.00390625" style="7" customWidth="1"/>
    <col min="9484" max="9484" width="17.00390625" style="7" customWidth="1"/>
    <col min="9485" max="9724" width="9.140625" style="7" customWidth="1"/>
    <col min="9725" max="9725" width="10.8515625" style="7" customWidth="1"/>
    <col min="9726" max="9726" width="16.7109375" style="7" customWidth="1"/>
    <col min="9727" max="9727" width="15.00390625" style="7" customWidth="1"/>
    <col min="9728" max="9728" width="17.00390625" style="7" customWidth="1"/>
    <col min="9729" max="9729" width="15.00390625" style="7" customWidth="1"/>
    <col min="9730" max="9730" width="17.00390625" style="7" customWidth="1"/>
    <col min="9731" max="9731" width="15.00390625" style="7" customWidth="1"/>
    <col min="9732" max="9732" width="17.00390625" style="7" customWidth="1"/>
    <col min="9733" max="9733" width="15.00390625" style="7" customWidth="1"/>
    <col min="9734" max="9734" width="17.00390625" style="7" customWidth="1"/>
    <col min="9735" max="9735" width="15.00390625" style="7" customWidth="1"/>
    <col min="9736" max="9736" width="17.00390625" style="7" customWidth="1"/>
    <col min="9737" max="9737" width="15.00390625" style="7" customWidth="1"/>
    <col min="9738" max="9738" width="17.00390625" style="7" customWidth="1"/>
    <col min="9739" max="9739" width="15.00390625" style="7" customWidth="1"/>
    <col min="9740" max="9740" width="17.00390625" style="7" customWidth="1"/>
    <col min="9741" max="9980" width="9.140625" style="7" customWidth="1"/>
    <col min="9981" max="9981" width="10.8515625" style="7" customWidth="1"/>
    <col min="9982" max="9982" width="16.7109375" style="7" customWidth="1"/>
    <col min="9983" max="9983" width="15.00390625" style="7" customWidth="1"/>
    <col min="9984" max="9984" width="17.00390625" style="7" customWidth="1"/>
    <col min="9985" max="9985" width="15.00390625" style="7" customWidth="1"/>
    <col min="9986" max="9986" width="17.00390625" style="7" customWidth="1"/>
    <col min="9987" max="9987" width="15.00390625" style="7" customWidth="1"/>
    <col min="9988" max="9988" width="17.00390625" style="7" customWidth="1"/>
    <col min="9989" max="9989" width="15.00390625" style="7" customWidth="1"/>
    <col min="9990" max="9990" width="17.00390625" style="7" customWidth="1"/>
    <col min="9991" max="9991" width="15.00390625" style="7" customWidth="1"/>
    <col min="9992" max="9992" width="17.00390625" style="7" customWidth="1"/>
    <col min="9993" max="9993" width="15.00390625" style="7" customWidth="1"/>
    <col min="9994" max="9994" width="17.00390625" style="7" customWidth="1"/>
    <col min="9995" max="9995" width="15.00390625" style="7" customWidth="1"/>
    <col min="9996" max="9996" width="17.00390625" style="7" customWidth="1"/>
    <col min="9997" max="10236" width="9.140625" style="7" customWidth="1"/>
    <col min="10237" max="10237" width="10.8515625" style="7" customWidth="1"/>
    <col min="10238" max="10238" width="16.7109375" style="7" customWidth="1"/>
    <col min="10239" max="10239" width="15.00390625" style="7" customWidth="1"/>
    <col min="10240" max="10240" width="17.00390625" style="7" customWidth="1"/>
    <col min="10241" max="10241" width="15.00390625" style="7" customWidth="1"/>
    <col min="10242" max="10242" width="17.00390625" style="7" customWidth="1"/>
    <col min="10243" max="10243" width="15.00390625" style="7" customWidth="1"/>
    <col min="10244" max="10244" width="17.00390625" style="7" customWidth="1"/>
    <col min="10245" max="10245" width="15.00390625" style="7" customWidth="1"/>
    <col min="10246" max="10246" width="17.00390625" style="7" customWidth="1"/>
    <col min="10247" max="10247" width="15.00390625" style="7" customWidth="1"/>
    <col min="10248" max="10248" width="17.00390625" style="7" customWidth="1"/>
    <col min="10249" max="10249" width="15.00390625" style="7" customWidth="1"/>
    <col min="10250" max="10250" width="17.00390625" style="7" customWidth="1"/>
    <col min="10251" max="10251" width="15.00390625" style="7" customWidth="1"/>
    <col min="10252" max="10252" width="17.00390625" style="7" customWidth="1"/>
    <col min="10253" max="10492" width="9.140625" style="7" customWidth="1"/>
    <col min="10493" max="10493" width="10.8515625" style="7" customWidth="1"/>
    <col min="10494" max="10494" width="16.7109375" style="7" customWidth="1"/>
    <col min="10495" max="10495" width="15.00390625" style="7" customWidth="1"/>
    <col min="10496" max="10496" width="17.00390625" style="7" customWidth="1"/>
    <col min="10497" max="10497" width="15.00390625" style="7" customWidth="1"/>
    <col min="10498" max="10498" width="17.00390625" style="7" customWidth="1"/>
    <col min="10499" max="10499" width="15.00390625" style="7" customWidth="1"/>
    <col min="10500" max="10500" width="17.00390625" style="7" customWidth="1"/>
    <col min="10501" max="10501" width="15.00390625" style="7" customWidth="1"/>
    <col min="10502" max="10502" width="17.00390625" style="7" customWidth="1"/>
    <col min="10503" max="10503" width="15.00390625" style="7" customWidth="1"/>
    <col min="10504" max="10504" width="17.00390625" style="7" customWidth="1"/>
    <col min="10505" max="10505" width="15.00390625" style="7" customWidth="1"/>
    <col min="10506" max="10506" width="17.00390625" style="7" customWidth="1"/>
    <col min="10507" max="10507" width="15.00390625" style="7" customWidth="1"/>
    <col min="10508" max="10508" width="17.00390625" style="7" customWidth="1"/>
    <col min="10509" max="10748" width="9.140625" style="7" customWidth="1"/>
    <col min="10749" max="10749" width="10.8515625" style="7" customWidth="1"/>
    <col min="10750" max="10750" width="16.7109375" style="7" customWidth="1"/>
    <col min="10751" max="10751" width="15.00390625" style="7" customWidth="1"/>
    <col min="10752" max="10752" width="17.00390625" style="7" customWidth="1"/>
    <col min="10753" max="10753" width="15.00390625" style="7" customWidth="1"/>
    <col min="10754" max="10754" width="17.00390625" style="7" customWidth="1"/>
    <col min="10755" max="10755" width="15.00390625" style="7" customWidth="1"/>
    <col min="10756" max="10756" width="17.00390625" style="7" customWidth="1"/>
    <col min="10757" max="10757" width="15.00390625" style="7" customWidth="1"/>
    <col min="10758" max="10758" width="17.00390625" style="7" customWidth="1"/>
    <col min="10759" max="10759" width="15.00390625" style="7" customWidth="1"/>
    <col min="10760" max="10760" width="17.00390625" style="7" customWidth="1"/>
    <col min="10761" max="10761" width="15.00390625" style="7" customWidth="1"/>
    <col min="10762" max="10762" width="17.00390625" style="7" customWidth="1"/>
    <col min="10763" max="10763" width="15.00390625" style="7" customWidth="1"/>
    <col min="10764" max="10764" width="17.00390625" style="7" customWidth="1"/>
    <col min="10765" max="11004" width="9.140625" style="7" customWidth="1"/>
    <col min="11005" max="11005" width="10.8515625" style="7" customWidth="1"/>
    <col min="11006" max="11006" width="16.7109375" style="7" customWidth="1"/>
    <col min="11007" max="11007" width="15.00390625" style="7" customWidth="1"/>
    <col min="11008" max="11008" width="17.00390625" style="7" customWidth="1"/>
    <col min="11009" max="11009" width="15.00390625" style="7" customWidth="1"/>
    <col min="11010" max="11010" width="17.00390625" style="7" customWidth="1"/>
    <col min="11011" max="11011" width="15.00390625" style="7" customWidth="1"/>
    <col min="11012" max="11012" width="17.00390625" style="7" customWidth="1"/>
    <col min="11013" max="11013" width="15.00390625" style="7" customWidth="1"/>
    <col min="11014" max="11014" width="17.00390625" style="7" customWidth="1"/>
    <col min="11015" max="11015" width="15.00390625" style="7" customWidth="1"/>
    <col min="11016" max="11016" width="17.00390625" style="7" customWidth="1"/>
    <col min="11017" max="11017" width="15.00390625" style="7" customWidth="1"/>
    <col min="11018" max="11018" width="17.00390625" style="7" customWidth="1"/>
    <col min="11019" max="11019" width="15.00390625" style="7" customWidth="1"/>
    <col min="11020" max="11020" width="17.00390625" style="7" customWidth="1"/>
    <col min="11021" max="11260" width="9.140625" style="7" customWidth="1"/>
    <col min="11261" max="11261" width="10.8515625" style="7" customWidth="1"/>
    <col min="11262" max="11262" width="16.7109375" style="7" customWidth="1"/>
    <col min="11263" max="11263" width="15.00390625" style="7" customWidth="1"/>
    <col min="11264" max="11264" width="17.00390625" style="7" customWidth="1"/>
    <col min="11265" max="11265" width="15.00390625" style="7" customWidth="1"/>
    <col min="11266" max="11266" width="17.00390625" style="7" customWidth="1"/>
    <col min="11267" max="11267" width="15.00390625" style="7" customWidth="1"/>
    <col min="11268" max="11268" width="17.00390625" style="7" customWidth="1"/>
    <col min="11269" max="11269" width="15.00390625" style="7" customWidth="1"/>
    <col min="11270" max="11270" width="17.00390625" style="7" customWidth="1"/>
    <col min="11271" max="11271" width="15.00390625" style="7" customWidth="1"/>
    <col min="11272" max="11272" width="17.00390625" style="7" customWidth="1"/>
    <col min="11273" max="11273" width="15.00390625" style="7" customWidth="1"/>
    <col min="11274" max="11274" width="17.00390625" style="7" customWidth="1"/>
    <col min="11275" max="11275" width="15.00390625" style="7" customWidth="1"/>
    <col min="11276" max="11276" width="17.00390625" style="7" customWidth="1"/>
    <col min="11277" max="11516" width="9.140625" style="7" customWidth="1"/>
    <col min="11517" max="11517" width="10.8515625" style="7" customWidth="1"/>
    <col min="11518" max="11518" width="16.7109375" style="7" customWidth="1"/>
    <col min="11519" max="11519" width="15.00390625" style="7" customWidth="1"/>
    <col min="11520" max="11520" width="17.00390625" style="7" customWidth="1"/>
    <col min="11521" max="11521" width="15.00390625" style="7" customWidth="1"/>
    <col min="11522" max="11522" width="17.00390625" style="7" customWidth="1"/>
    <col min="11523" max="11523" width="15.00390625" style="7" customWidth="1"/>
    <col min="11524" max="11524" width="17.00390625" style="7" customWidth="1"/>
    <col min="11525" max="11525" width="15.00390625" style="7" customWidth="1"/>
    <col min="11526" max="11526" width="17.00390625" style="7" customWidth="1"/>
    <col min="11527" max="11527" width="15.00390625" style="7" customWidth="1"/>
    <col min="11528" max="11528" width="17.00390625" style="7" customWidth="1"/>
    <col min="11529" max="11529" width="15.00390625" style="7" customWidth="1"/>
    <col min="11530" max="11530" width="17.00390625" style="7" customWidth="1"/>
    <col min="11531" max="11531" width="15.00390625" style="7" customWidth="1"/>
    <col min="11532" max="11532" width="17.00390625" style="7" customWidth="1"/>
    <col min="11533" max="11772" width="9.140625" style="7" customWidth="1"/>
    <col min="11773" max="11773" width="10.8515625" style="7" customWidth="1"/>
    <col min="11774" max="11774" width="16.7109375" style="7" customWidth="1"/>
    <col min="11775" max="11775" width="15.00390625" style="7" customWidth="1"/>
    <col min="11776" max="11776" width="17.00390625" style="7" customWidth="1"/>
    <col min="11777" max="11777" width="15.00390625" style="7" customWidth="1"/>
    <col min="11778" max="11778" width="17.00390625" style="7" customWidth="1"/>
    <col min="11779" max="11779" width="15.00390625" style="7" customWidth="1"/>
    <col min="11780" max="11780" width="17.00390625" style="7" customWidth="1"/>
    <col min="11781" max="11781" width="15.00390625" style="7" customWidth="1"/>
    <col min="11782" max="11782" width="17.00390625" style="7" customWidth="1"/>
    <col min="11783" max="11783" width="15.00390625" style="7" customWidth="1"/>
    <col min="11784" max="11784" width="17.00390625" style="7" customWidth="1"/>
    <col min="11785" max="11785" width="15.00390625" style="7" customWidth="1"/>
    <col min="11786" max="11786" width="17.00390625" style="7" customWidth="1"/>
    <col min="11787" max="11787" width="15.00390625" style="7" customWidth="1"/>
    <col min="11788" max="11788" width="17.00390625" style="7" customWidth="1"/>
    <col min="11789" max="12028" width="9.140625" style="7" customWidth="1"/>
    <col min="12029" max="12029" width="10.8515625" style="7" customWidth="1"/>
    <col min="12030" max="12030" width="16.7109375" style="7" customWidth="1"/>
    <col min="12031" max="12031" width="15.00390625" style="7" customWidth="1"/>
    <col min="12032" max="12032" width="17.00390625" style="7" customWidth="1"/>
    <col min="12033" max="12033" width="15.00390625" style="7" customWidth="1"/>
    <col min="12034" max="12034" width="17.00390625" style="7" customWidth="1"/>
    <col min="12035" max="12035" width="15.00390625" style="7" customWidth="1"/>
    <col min="12036" max="12036" width="17.00390625" style="7" customWidth="1"/>
    <col min="12037" max="12037" width="15.00390625" style="7" customWidth="1"/>
    <col min="12038" max="12038" width="17.00390625" style="7" customWidth="1"/>
    <col min="12039" max="12039" width="15.00390625" style="7" customWidth="1"/>
    <col min="12040" max="12040" width="17.00390625" style="7" customWidth="1"/>
    <col min="12041" max="12041" width="15.00390625" style="7" customWidth="1"/>
    <col min="12042" max="12042" width="17.00390625" style="7" customWidth="1"/>
    <col min="12043" max="12043" width="15.00390625" style="7" customWidth="1"/>
    <col min="12044" max="12044" width="17.00390625" style="7" customWidth="1"/>
    <col min="12045" max="12284" width="9.140625" style="7" customWidth="1"/>
    <col min="12285" max="12285" width="10.8515625" style="7" customWidth="1"/>
    <col min="12286" max="12286" width="16.7109375" style="7" customWidth="1"/>
    <col min="12287" max="12287" width="15.00390625" style="7" customWidth="1"/>
    <col min="12288" max="12288" width="17.00390625" style="7" customWidth="1"/>
    <col min="12289" max="12289" width="15.00390625" style="7" customWidth="1"/>
    <col min="12290" max="12290" width="17.00390625" style="7" customWidth="1"/>
    <col min="12291" max="12291" width="15.00390625" style="7" customWidth="1"/>
    <col min="12292" max="12292" width="17.00390625" style="7" customWidth="1"/>
    <col min="12293" max="12293" width="15.00390625" style="7" customWidth="1"/>
    <col min="12294" max="12294" width="17.00390625" style="7" customWidth="1"/>
    <col min="12295" max="12295" width="15.00390625" style="7" customWidth="1"/>
    <col min="12296" max="12296" width="17.00390625" style="7" customWidth="1"/>
    <col min="12297" max="12297" width="15.00390625" style="7" customWidth="1"/>
    <col min="12298" max="12298" width="17.00390625" style="7" customWidth="1"/>
    <col min="12299" max="12299" width="15.00390625" style="7" customWidth="1"/>
    <col min="12300" max="12300" width="17.00390625" style="7" customWidth="1"/>
    <col min="12301" max="12540" width="9.140625" style="7" customWidth="1"/>
    <col min="12541" max="12541" width="10.8515625" style="7" customWidth="1"/>
    <col min="12542" max="12542" width="16.7109375" style="7" customWidth="1"/>
    <col min="12543" max="12543" width="15.00390625" style="7" customWidth="1"/>
    <col min="12544" max="12544" width="17.00390625" style="7" customWidth="1"/>
    <col min="12545" max="12545" width="15.00390625" style="7" customWidth="1"/>
    <col min="12546" max="12546" width="17.00390625" style="7" customWidth="1"/>
    <col min="12547" max="12547" width="15.00390625" style="7" customWidth="1"/>
    <col min="12548" max="12548" width="17.00390625" style="7" customWidth="1"/>
    <col min="12549" max="12549" width="15.00390625" style="7" customWidth="1"/>
    <col min="12550" max="12550" width="17.00390625" style="7" customWidth="1"/>
    <col min="12551" max="12551" width="15.00390625" style="7" customWidth="1"/>
    <col min="12552" max="12552" width="17.00390625" style="7" customWidth="1"/>
    <col min="12553" max="12553" width="15.00390625" style="7" customWidth="1"/>
    <col min="12554" max="12554" width="17.00390625" style="7" customWidth="1"/>
    <col min="12555" max="12555" width="15.00390625" style="7" customWidth="1"/>
    <col min="12556" max="12556" width="17.00390625" style="7" customWidth="1"/>
    <col min="12557" max="12796" width="9.140625" style="7" customWidth="1"/>
    <col min="12797" max="12797" width="10.8515625" style="7" customWidth="1"/>
    <col min="12798" max="12798" width="16.7109375" style="7" customWidth="1"/>
    <col min="12799" max="12799" width="15.00390625" style="7" customWidth="1"/>
    <col min="12800" max="12800" width="17.00390625" style="7" customWidth="1"/>
    <col min="12801" max="12801" width="15.00390625" style="7" customWidth="1"/>
    <col min="12802" max="12802" width="17.00390625" style="7" customWidth="1"/>
    <col min="12803" max="12803" width="15.00390625" style="7" customWidth="1"/>
    <col min="12804" max="12804" width="17.00390625" style="7" customWidth="1"/>
    <col min="12805" max="12805" width="15.00390625" style="7" customWidth="1"/>
    <col min="12806" max="12806" width="17.00390625" style="7" customWidth="1"/>
    <col min="12807" max="12807" width="15.00390625" style="7" customWidth="1"/>
    <col min="12808" max="12808" width="17.00390625" style="7" customWidth="1"/>
    <col min="12809" max="12809" width="15.00390625" style="7" customWidth="1"/>
    <col min="12810" max="12810" width="17.00390625" style="7" customWidth="1"/>
    <col min="12811" max="12811" width="15.00390625" style="7" customWidth="1"/>
    <col min="12812" max="12812" width="17.00390625" style="7" customWidth="1"/>
    <col min="12813" max="13052" width="9.140625" style="7" customWidth="1"/>
    <col min="13053" max="13053" width="10.8515625" style="7" customWidth="1"/>
    <col min="13054" max="13054" width="16.7109375" style="7" customWidth="1"/>
    <col min="13055" max="13055" width="15.00390625" style="7" customWidth="1"/>
    <col min="13056" max="13056" width="17.00390625" style="7" customWidth="1"/>
    <col min="13057" max="13057" width="15.00390625" style="7" customWidth="1"/>
    <col min="13058" max="13058" width="17.00390625" style="7" customWidth="1"/>
    <col min="13059" max="13059" width="15.00390625" style="7" customWidth="1"/>
    <col min="13060" max="13060" width="17.00390625" style="7" customWidth="1"/>
    <col min="13061" max="13061" width="15.00390625" style="7" customWidth="1"/>
    <col min="13062" max="13062" width="17.00390625" style="7" customWidth="1"/>
    <col min="13063" max="13063" width="15.00390625" style="7" customWidth="1"/>
    <col min="13064" max="13064" width="17.00390625" style="7" customWidth="1"/>
    <col min="13065" max="13065" width="15.00390625" style="7" customWidth="1"/>
    <col min="13066" max="13066" width="17.00390625" style="7" customWidth="1"/>
    <col min="13067" max="13067" width="15.00390625" style="7" customWidth="1"/>
    <col min="13068" max="13068" width="17.00390625" style="7" customWidth="1"/>
    <col min="13069" max="13308" width="9.140625" style="7" customWidth="1"/>
    <col min="13309" max="13309" width="10.8515625" style="7" customWidth="1"/>
    <col min="13310" max="13310" width="16.7109375" style="7" customWidth="1"/>
    <col min="13311" max="13311" width="15.00390625" style="7" customWidth="1"/>
    <col min="13312" max="13312" width="17.00390625" style="7" customWidth="1"/>
    <col min="13313" max="13313" width="15.00390625" style="7" customWidth="1"/>
    <col min="13314" max="13314" width="17.00390625" style="7" customWidth="1"/>
    <col min="13315" max="13315" width="15.00390625" style="7" customWidth="1"/>
    <col min="13316" max="13316" width="17.00390625" style="7" customWidth="1"/>
    <col min="13317" max="13317" width="15.00390625" style="7" customWidth="1"/>
    <col min="13318" max="13318" width="17.00390625" style="7" customWidth="1"/>
    <col min="13319" max="13319" width="15.00390625" style="7" customWidth="1"/>
    <col min="13320" max="13320" width="17.00390625" style="7" customWidth="1"/>
    <col min="13321" max="13321" width="15.00390625" style="7" customWidth="1"/>
    <col min="13322" max="13322" width="17.00390625" style="7" customWidth="1"/>
    <col min="13323" max="13323" width="15.00390625" style="7" customWidth="1"/>
    <col min="13324" max="13324" width="17.00390625" style="7" customWidth="1"/>
    <col min="13325" max="13564" width="9.140625" style="7" customWidth="1"/>
    <col min="13565" max="13565" width="10.8515625" style="7" customWidth="1"/>
    <col min="13566" max="13566" width="16.7109375" style="7" customWidth="1"/>
    <col min="13567" max="13567" width="15.00390625" style="7" customWidth="1"/>
    <col min="13568" max="13568" width="17.00390625" style="7" customWidth="1"/>
    <col min="13569" max="13569" width="15.00390625" style="7" customWidth="1"/>
    <col min="13570" max="13570" width="17.00390625" style="7" customWidth="1"/>
    <col min="13571" max="13571" width="15.00390625" style="7" customWidth="1"/>
    <col min="13572" max="13572" width="17.00390625" style="7" customWidth="1"/>
    <col min="13573" max="13573" width="15.00390625" style="7" customWidth="1"/>
    <col min="13574" max="13574" width="17.00390625" style="7" customWidth="1"/>
    <col min="13575" max="13575" width="15.00390625" style="7" customWidth="1"/>
    <col min="13576" max="13576" width="17.00390625" style="7" customWidth="1"/>
    <col min="13577" max="13577" width="15.00390625" style="7" customWidth="1"/>
    <col min="13578" max="13578" width="17.00390625" style="7" customWidth="1"/>
    <col min="13579" max="13579" width="15.00390625" style="7" customWidth="1"/>
    <col min="13580" max="13580" width="17.00390625" style="7" customWidth="1"/>
    <col min="13581" max="13820" width="9.140625" style="7" customWidth="1"/>
    <col min="13821" max="13821" width="10.8515625" style="7" customWidth="1"/>
    <col min="13822" max="13822" width="16.7109375" style="7" customWidth="1"/>
    <col min="13823" max="13823" width="15.00390625" style="7" customWidth="1"/>
    <col min="13824" max="13824" width="17.00390625" style="7" customWidth="1"/>
    <col min="13825" max="13825" width="15.00390625" style="7" customWidth="1"/>
    <col min="13826" max="13826" width="17.00390625" style="7" customWidth="1"/>
    <col min="13827" max="13827" width="15.00390625" style="7" customWidth="1"/>
    <col min="13828" max="13828" width="17.00390625" style="7" customWidth="1"/>
    <col min="13829" max="13829" width="15.00390625" style="7" customWidth="1"/>
    <col min="13830" max="13830" width="17.00390625" style="7" customWidth="1"/>
    <col min="13831" max="13831" width="15.00390625" style="7" customWidth="1"/>
    <col min="13832" max="13832" width="17.00390625" style="7" customWidth="1"/>
    <col min="13833" max="13833" width="15.00390625" style="7" customWidth="1"/>
    <col min="13834" max="13834" width="17.00390625" style="7" customWidth="1"/>
    <col min="13835" max="13835" width="15.00390625" style="7" customWidth="1"/>
    <col min="13836" max="13836" width="17.00390625" style="7" customWidth="1"/>
    <col min="13837" max="14076" width="9.140625" style="7" customWidth="1"/>
    <col min="14077" max="14077" width="10.8515625" style="7" customWidth="1"/>
    <col min="14078" max="14078" width="16.7109375" style="7" customWidth="1"/>
    <col min="14079" max="14079" width="15.00390625" style="7" customWidth="1"/>
    <col min="14080" max="14080" width="17.00390625" style="7" customWidth="1"/>
    <col min="14081" max="14081" width="15.00390625" style="7" customWidth="1"/>
    <col min="14082" max="14082" width="17.00390625" style="7" customWidth="1"/>
    <col min="14083" max="14083" width="15.00390625" style="7" customWidth="1"/>
    <col min="14084" max="14084" width="17.00390625" style="7" customWidth="1"/>
    <col min="14085" max="14085" width="15.00390625" style="7" customWidth="1"/>
    <col min="14086" max="14086" width="17.00390625" style="7" customWidth="1"/>
    <col min="14087" max="14087" width="15.00390625" style="7" customWidth="1"/>
    <col min="14088" max="14088" width="17.00390625" style="7" customWidth="1"/>
    <col min="14089" max="14089" width="15.00390625" style="7" customWidth="1"/>
    <col min="14090" max="14090" width="17.00390625" style="7" customWidth="1"/>
    <col min="14091" max="14091" width="15.00390625" style="7" customWidth="1"/>
    <col min="14092" max="14092" width="17.00390625" style="7" customWidth="1"/>
    <col min="14093" max="14332" width="9.140625" style="7" customWidth="1"/>
    <col min="14333" max="14333" width="10.8515625" style="7" customWidth="1"/>
    <col min="14334" max="14334" width="16.7109375" style="7" customWidth="1"/>
    <col min="14335" max="14335" width="15.00390625" style="7" customWidth="1"/>
    <col min="14336" max="14336" width="17.00390625" style="7" customWidth="1"/>
    <col min="14337" max="14337" width="15.00390625" style="7" customWidth="1"/>
    <col min="14338" max="14338" width="17.00390625" style="7" customWidth="1"/>
    <col min="14339" max="14339" width="15.00390625" style="7" customWidth="1"/>
    <col min="14340" max="14340" width="17.00390625" style="7" customWidth="1"/>
    <col min="14341" max="14341" width="15.00390625" style="7" customWidth="1"/>
    <col min="14342" max="14342" width="17.00390625" style="7" customWidth="1"/>
    <col min="14343" max="14343" width="15.00390625" style="7" customWidth="1"/>
    <col min="14344" max="14344" width="17.00390625" style="7" customWidth="1"/>
    <col min="14345" max="14345" width="15.00390625" style="7" customWidth="1"/>
    <col min="14346" max="14346" width="17.00390625" style="7" customWidth="1"/>
    <col min="14347" max="14347" width="15.00390625" style="7" customWidth="1"/>
    <col min="14348" max="14348" width="17.00390625" style="7" customWidth="1"/>
    <col min="14349" max="14588" width="9.140625" style="7" customWidth="1"/>
    <col min="14589" max="14589" width="10.8515625" style="7" customWidth="1"/>
    <col min="14590" max="14590" width="16.7109375" style="7" customWidth="1"/>
    <col min="14591" max="14591" width="15.00390625" style="7" customWidth="1"/>
    <col min="14592" max="14592" width="17.00390625" style="7" customWidth="1"/>
    <col min="14593" max="14593" width="15.00390625" style="7" customWidth="1"/>
    <col min="14594" max="14594" width="17.00390625" style="7" customWidth="1"/>
    <col min="14595" max="14595" width="15.00390625" style="7" customWidth="1"/>
    <col min="14596" max="14596" width="17.00390625" style="7" customWidth="1"/>
    <col min="14597" max="14597" width="15.00390625" style="7" customWidth="1"/>
    <col min="14598" max="14598" width="17.00390625" style="7" customWidth="1"/>
    <col min="14599" max="14599" width="15.00390625" style="7" customWidth="1"/>
    <col min="14600" max="14600" width="17.00390625" style="7" customWidth="1"/>
    <col min="14601" max="14601" width="15.00390625" style="7" customWidth="1"/>
    <col min="14602" max="14602" width="17.00390625" style="7" customWidth="1"/>
    <col min="14603" max="14603" width="15.00390625" style="7" customWidth="1"/>
    <col min="14604" max="14604" width="17.00390625" style="7" customWidth="1"/>
    <col min="14605" max="14844" width="9.140625" style="7" customWidth="1"/>
    <col min="14845" max="14845" width="10.8515625" style="7" customWidth="1"/>
    <col min="14846" max="14846" width="16.7109375" style="7" customWidth="1"/>
    <col min="14847" max="14847" width="15.00390625" style="7" customWidth="1"/>
    <col min="14848" max="14848" width="17.00390625" style="7" customWidth="1"/>
    <col min="14849" max="14849" width="15.00390625" style="7" customWidth="1"/>
    <col min="14850" max="14850" width="17.00390625" style="7" customWidth="1"/>
    <col min="14851" max="14851" width="15.00390625" style="7" customWidth="1"/>
    <col min="14852" max="14852" width="17.00390625" style="7" customWidth="1"/>
    <col min="14853" max="14853" width="15.00390625" style="7" customWidth="1"/>
    <col min="14854" max="14854" width="17.00390625" style="7" customWidth="1"/>
    <col min="14855" max="14855" width="15.00390625" style="7" customWidth="1"/>
    <col min="14856" max="14856" width="17.00390625" style="7" customWidth="1"/>
    <col min="14857" max="14857" width="15.00390625" style="7" customWidth="1"/>
    <col min="14858" max="14858" width="17.00390625" style="7" customWidth="1"/>
    <col min="14859" max="14859" width="15.00390625" style="7" customWidth="1"/>
    <col min="14860" max="14860" width="17.00390625" style="7" customWidth="1"/>
    <col min="14861" max="15100" width="9.140625" style="7" customWidth="1"/>
    <col min="15101" max="15101" width="10.8515625" style="7" customWidth="1"/>
    <col min="15102" max="15102" width="16.7109375" style="7" customWidth="1"/>
    <col min="15103" max="15103" width="15.00390625" style="7" customWidth="1"/>
    <col min="15104" max="15104" width="17.00390625" style="7" customWidth="1"/>
    <col min="15105" max="15105" width="15.00390625" style="7" customWidth="1"/>
    <col min="15106" max="15106" width="17.00390625" style="7" customWidth="1"/>
    <col min="15107" max="15107" width="15.00390625" style="7" customWidth="1"/>
    <col min="15108" max="15108" width="17.00390625" style="7" customWidth="1"/>
    <col min="15109" max="15109" width="15.00390625" style="7" customWidth="1"/>
    <col min="15110" max="15110" width="17.00390625" style="7" customWidth="1"/>
    <col min="15111" max="15111" width="15.00390625" style="7" customWidth="1"/>
    <col min="15112" max="15112" width="17.00390625" style="7" customWidth="1"/>
    <col min="15113" max="15113" width="15.00390625" style="7" customWidth="1"/>
    <col min="15114" max="15114" width="17.00390625" style="7" customWidth="1"/>
    <col min="15115" max="15115" width="15.00390625" style="7" customWidth="1"/>
    <col min="15116" max="15116" width="17.00390625" style="7" customWidth="1"/>
    <col min="15117" max="15356" width="9.140625" style="7" customWidth="1"/>
    <col min="15357" max="15357" width="10.8515625" style="7" customWidth="1"/>
    <col min="15358" max="15358" width="16.7109375" style="7" customWidth="1"/>
    <col min="15359" max="15359" width="15.00390625" style="7" customWidth="1"/>
    <col min="15360" max="15360" width="17.00390625" style="7" customWidth="1"/>
    <col min="15361" max="15361" width="15.00390625" style="7" customWidth="1"/>
    <col min="15362" max="15362" width="17.00390625" style="7" customWidth="1"/>
    <col min="15363" max="15363" width="15.00390625" style="7" customWidth="1"/>
    <col min="15364" max="15364" width="17.00390625" style="7" customWidth="1"/>
    <col min="15365" max="15365" width="15.00390625" style="7" customWidth="1"/>
    <col min="15366" max="15366" width="17.00390625" style="7" customWidth="1"/>
    <col min="15367" max="15367" width="15.00390625" style="7" customWidth="1"/>
    <col min="15368" max="15368" width="17.00390625" style="7" customWidth="1"/>
    <col min="15369" max="15369" width="15.00390625" style="7" customWidth="1"/>
    <col min="15370" max="15370" width="17.00390625" style="7" customWidth="1"/>
    <col min="15371" max="15371" width="15.00390625" style="7" customWidth="1"/>
    <col min="15372" max="15372" width="17.00390625" style="7" customWidth="1"/>
    <col min="15373" max="15612" width="9.140625" style="7" customWidth="1"/>
    <col min="15613" max="15613" width="10.8515625" style="7" customWidth="1"/>
    <col min="15614" max="15614" width="16.7109375" style="7" customWidth="1"/>
    <col min="15615" max="15615" width="15.00390625" style="7" customWidth="1"/>
    <col min="15616" max="15616" width="17.00390625" style="7" customWidth="1"/>
    <col min="15617" max="15617" width="15.00390625" style="7" customWidth="1"/>
    <col min="15618" max="15618" width="17.00390625" style="7" customWidth="1"/>
    <col min="15619" max="15619" width="15.00390625" style="7" customWidth="1"/>
    <col min="15620" max="15620" width="17.00390625" style="7" customWidth="1"/>
    <col min="15621" max="15621" width="15.00390625" style="7" customWidth="1"/>
    <col min="15622" max="15622" width="17.00390625" style="7" customWidth="1"/>
    <col min="15623" max="15623" width="15.00390625" style="7" customWidth="1"/>
    <col min="15624" max="15624" width="17.00390625" style="7" customWidth="1"/>
    <col min="15625" max="15625" width="15.00390625" style="7" customWidth="1"/>
    <col min="15626" max="15626" width="17.00390625" style="7" customWidth="1"/>
    <col min="15627" max="15627" width="15.00390625" style="7" customWidth="1"/>
    <col min="15628" max="15628" width="17.00390625" style="7" customWidth="1"/>
    <col min="15629" max="15868" width="9.140625" style="7" customWidth="1"/>
    <col min="15869" max="15869" width="10.8515625" style="7" customWidth="1"/>
    <col min="15870" max="15870" width="16.7109375" style="7" customWidth="1"/>
    <col min="15871" max="15871" width="15.00390625" style="7" customWidth="1"/>
    <col min="15872" max="15872" width="17.00390625" style="7" customWidth="1"/>
    <col min="15873" max="15873" width="15.00390625" style="7" customWidth="1"/>
    <col min="15874" max="15874" width="17.00390625" style="7" customWidth="1"/>
    <col min="15875" max="15875" width="15.00390625" style="7" customWidth="1"/>
    <col min="15876" max="15876" width="17.00390625" style="7" customWidth="1"/>
    <col min="15877" max="15877" width="15.00390625" style="7" customWidth="1"/>
    <col min="15878" max="15878" width="17.00390625" style="7" customWidth="1"/>
    <col min="15879" max="15879" width="15.00390625" style="7" customWidth="1"/>
    <col min="15880" max="15880" width="17.00390625" style="7" customWidth="1"/>
    <col min="15881" max="15881" width="15.00390625" style="7" customWidth="1"/>
    <col min="15882" max="15882" width="17.00390625" style="7" customWidth="1"/>
    <col min="15883" max="15883" width="15.00390625" style="7" customWidth="1"/>
    <col min="15884" max="15884" width="17.00390625" style="7" customWidth="1"/>
    <col min="15885" max="16124" width="9.140625" style="7" customWidth="1"/>
    <col min="16125" max="16125" width="10.8515625" style="7" customWidth="1"/>
    <col min="16126" max="16126" width="16.7109375" style="7" customWidth="1"/>
    <col min="16127" max="16127" width="15.00390625" style="7" customWidth="1"/>
    <col min="16128" max="16128" width="17.00390625" style="7" customWidth="1"/>
    <col min="16129" max="16129" width="15.00390625" style="7" customWidth="1"/>
    <col min="16130" max="16130" width="17.00390625" style="7" customWidth="1"/>
    <col min="16131" max="16131" width="15.00390625" style="7" customWidth="1"/>
    <col min="16132" max="16132" width="17.00390625" style="7" customWidth="1"/>
    <col min="16133" max="16133" width="15.00390625" style="7" customWidth="1"/>
    <col min="16134" max="16134" width="17.00390625" style="7" customWidth="1"/>
    <col min="16135" max="16135" width="15.00390625" style="7" customWidth="1"/>
    <col min="16136" max="16136" width="17.00390625" style="7" customWidth="1"/>
    <col min="16137" max="16137" width="15.00390625" style="7" customWidth="1"/>
    <col min="16138" max="16138" width="17.00390625" style="7" customWidth="1"/>
    <col min="16139" max="16139" width="15.00390625" style="7" customWidth="1"/>
    <col min="16140" max="16140" width="17.00390625" style="7" customWidth="1"/>
    <col min="16141" max="16367" width="9.140625" style="7" customWidth="1"/>
    <col min="16368" max="16384" width="9.140625" style="7" customWidth="1"/>
  </cols>
  <sheetData>
    <row r="1" spans="1:24" s="38" customFormat="1" ht="15">
      <c r="A1" s="110" t="s">
        <v>0</v>
      </c>
      <c r="B1" s="111" t="s">
        <v>24</v>
      </c>
      <c r="C1" s="1" t="s">
        <v>25</v>
      </c>
      <c r="D1" s="1"/>
      <c r="E1" s="3"/>
      <c r="F1" s="4" t="s">
        <v>26</v>
      </c>
      <c r="G1" s="5"/>
      <c r="H1" s="6"/>
      <c r="I1" s="4" t="s">
        <v>27</v>
      </c>
      <c r="J1" s="5"/>
      <c r="K1" s="6"/>
      <c r="L1" s="35" t="s">
        <v>28</v>
      </c>
      <c r="M1" s="36"/>
      <c r="N1" s="36"/>
      <c r="O1" s="36"/>
      <c r="P1" s="36"/>
      <c r="Q1" s="36"/>
      <c r="R1" s="36"/>
      <c r="S1" s="37"/>
      <c r="T1" s="1" t="s">
        <v>29</v>
      </c>
      <c r="U1" s="2"/>
      <c r="V1" s="2"/>
      <c r="W1" s="3"/>
      <c r="X1" s="68"/>
    </row>
    <row r="2" spans="1:24" s="39" customFormat="1" ht="15">
      <c r="A2" s="110" t="s">
        <v>7</v>
      </c>
      <c r="B2" s="111" t="s">
        <v>1</v>
      </c>
      <c r="C2" s="8" t="s">
        <v>8</v>
      </c>
      <c r="D2" s="8" t="s">
        <v>9</v>
      </c>
      <c r="E2" s="9" t="s">
        <v>10</v>
      </c>
      <c r="F2" s="70" t="s">
        <v>11</v>
      </c>
      <c r="G2" s="70" t="s">
        <v>12</v>
      </c>
      <c r="H2" s="9" t="s">
        <v>10</v>
      </c>
      <c r="I2" s="70" t="s">
        <v>13</v>
      </c>
      <c r="J2" s="70" t="s">
        <v>14</v>
      </c>
      <c r="K2" s="9" t="s">
        <v>10</v>
      </c>
      <c r="L2" s="10" t="s">
        <v>15</v>
      </c>
      <c r="M2" s="10" t="s">
        <v>16</v>
      </c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9" t="s">
        <v>10</v>
      </c>
      <c r="T2" s="13" t="s">
        <v>30</v>
      </c>
      <c r="U2" s="13" t="s">
        <v>31</v>
      </c>
      <c r="V2" s="13" t="s">
        <v>32</v>
      </c>
      <c r="W2" s="9" t="s">
        <v>10</v>
      </c>
      <c r="X2" s="69"/>
    </row>
    <row r="3" spans="1:33" ht="15">
      <c r="A3" s="22">
        <v>41456</v>
      </c>
      <c r="B3" s="90">
        <f>SUM(C3:D3)</f>
        <v>51266.342392723</v>
      </c>
      <c r="C3" s="24">
        <v>15688.214648593004</v>
      </c>
      <c r="D3" s="24">
        <v>35578.12774413</v>
      </c>
      <c r="E3" s="20">
        <f>SUM(C3:D3)</f>
        <v>51266.342392723</v>
      </c>
      <c r="F3" s="19">
        <v>50504.1783222</v>
      </c>
      <c r="G3" s="31">
        <v>762.1640705230002</v>
      </c>
      <c r="H3" s="16">
        <f aca="true" t="shared" si="0" ref="H3:H38">SUM(F3:G3)</f>
        <v>51266.342392723</v>
      </c>
      <c r="I3" s="25">
        <v>47652.59811536597</v>
      </c>
      <c r="J3" s="25">
        <v>3613.7442773570015</v>
      </c>
      <c r="K3" s="16">
        <f aca="true" t="shared" si="1" ref="K3:K33">SUM(I3:J3)</f>
        <v>51266.34239272297</v>
      </c>
      <c r="L3" s="82"/>
      <c r="M3" s="83"/>
      <c r="N3" s="83"/>
      <c r="O3" s="83"/>
      <c r="P3" s="83"/>
      <c r="Q3" s="83"/>
      <c r="R3" s="83"/>
      <c r="S3" s="89">
        <f aca="true" t="shared" si="2" ref="S3:S34">SUM(L3:R3)</f>
        <v>0</v>
      </c>
      <c r="T3" s="82"/>
      <c r="U3" s="83"/>
      <c r="V3" s="83"/>
      <c r="W3" s="89">
        <f aca="true" t="shared" si="3" ref="W3:W34">SUM(T3:V3)</f>
        <v>0</v>
      </c>
      <c r="Y3" s="40"/>
      <c r="Z3" s="40"/>
      <c r="AA3" s="40"/>
      <c r="AB3" s="40"/>
      <c r="AD3" s="41"/>
      <c r="AE3" s="41"/>
      <c r="AF3" s="41"/>
      <c r="AG3" s="41"/>
    </row>
    <row r="4" spans="1:33" ht="15">
      <c r="A4" s="22">
        <f aca="true" t="shared" si="4" ref="A4:A67">EOMONTH(A3,1)</f>
        <v>41517</v>
      </c>
      <c r="B4" s="91">
        <f aca="true" t="shared" si="5" ref="B4:B67">SUM(C4:D4)</f>
        <v>52445.581063383994</v>
      </c>
      <c r="C4" s="24">
        <v>16191.021903173</v>
      </c>
      <c r="D4" s="24">
        <v>36254.55916021099</v>
      </c>
      <c r="E4" s="20">
        <f aca="true" t="shared" si="6" ref="E4:E67">SUM(C4:D4)</f>
        <v>52445.581063383994</v>
      </c>
      <c r="F4" s="19">
        <v>51643.20379144797</v>
      </c>
      <c r="G4" s="31">
        <v>802.3772719359997</v>
      </c>
      <c r="H4" s="16">
        <f t="shared" si="0"/>
        <v>52445.58106338397</v>
      </c>
      <c r="I4" s="25">
        <v>48712.547016734934</v>
      </c>
      <c r="J4" s="25">
        <v>3733.0340466489997</v>
      </c>
      <c r="K4" s="16">
        <f t="shared" si="1"/>
        <v>52445.581063383936</v>
      </c>
      <c r="L4" s="82"/>
      <c r="M4" s="83"/>
      <c r="N4" s="83"/>
      <c r="O4" s="83"/>
      <c r="P4" s="83"/>
      <c r="Q4" s="83"/>
      <c r="R4" s="83"/>
      <c r="S4" s="89">
        <f t="shared" si="2"/>
        <v>0</v>
      </c>
      <c r="T4" s="82"/>
      <c r="U4" s="83"/>
      <c r="V4" s="83"/>
      <c r="W4" s="89">
        <f t="shared" si="3"/>
        <v>0</v>
      </c>
      <c r="Y4" s="40"/>
      <c r="Z4" s="40"/>
      <c r="AA4" s="40"/>
      <c r="AB4" s="40"/>
      <c r="AD4" s="41"/>
      <c r="AE4" s="41"/>
      <c r="AF4" s="41"/>
      <c r="AG4" s="41"/>
    </row>
    <row r="5" spans="1:33" ht="15">
      <c r="A5" s="54">
        <f t="shared" si="4"/>
        <v>41547</v>
      </c>
      <c r="B5" s="20">
        <f t="shared" si="5"/>
        <v>53111.062736836</v>
      </c>
      <c r="C5" s="28">
        <v>16625.258743016002</v>
      </c>
      <c r="D5" s="28">
        <v>36485.803993819995</v>
      </c>
      <c r="E5" s="20">
        <f t="shared" si="6"/>
        <v>53111.062736836</v>
      </c>
      <c r="F5" s="31">
        <v>52315.13747179</v>
      </c>
      <c r="G5" s="31">
        <v>795.9252650459998</v>
      </c>
      <c r="H5" s="16">
        <f t="shared" si="0"/>
        <v>53111.062736836</v>
      </c>
      <c r="I5" s="25">
        <v>49302.58761150498</v>
      </c>
      <c r="J5" s="25">
        <v>3808.4751253309996</v>
      </c>
      <c r="K5" s="16">
        <f t="shared" si="1"/>
        <v>53111.062736835986</v>
      </c>
      <c r="L5" s="82"/>
      <c r="M5" s="83"/>
      <c r="N5" s="83"/>
      <c r="O5" s="83"/>
      <c r="P5" s="83"/>
      <c r="Q5" s="83"/>
      <c r="R5" s="83"/>
      <c r="S5" s="89">
        <f t="shared" si="2"/>
        <v>0</v>
      </c>
      <c r="T5" s="82"/>
      <c r="U5" s="83"/>
      <c r="V5" s="83"/>
      <c r="W5" s="89">
        <f t="shared" si="3"/>
        <v>0</v>
      </c>
      <c r="Y5" s="40"/>
      <c r="Z5" s="40"/>
      <c r="AA5" s="40"/>
      <c r="AB5" s="40"/>
      <c r="AD5" s="41"/>
      <c r="AE5" s="41"/>
      <c r="AF5" s="41"/>
      <c r="AG5" s="41"/>
    </row>
    <row r="6" spans="1:34" s="30" customFormat="1" ht="15">
      <c r="A6" s="56">
        <f t="shared" si="4"/>
        <v>41578</v>
      </c>
      <c r="B6" s="20">
        <f t="shared" si="5"/>
        <v>53795.411469169</v>
      </c>
      <c r="C6" s="29">
        <v>16919.554436509003</v>
      </c>
      <c r="D6" s="29">
        <v>36875.857032659995</v>
      </c>
      <c r="E6" s="20">
        <f t="shared" si="6"/>
        <v>53795.411469169</v>
      </c>
      <c r="F6" s="29">
        <v>52988.22275719303</v>
      </c>
      <c r="G6" s="29">
        <v>807.1887119760001</v>
      </c>
      <c r="H6" s="16">
        <f t="shared" si="0"/>
        <v>53795.41146916903</v>
      </c>
      <c r="I6" s="29">
        <v>49904.163446734914</v>
      </c>
      <c r="J6" s="42">
        <v>3891.248022433999</v>
      </c>
      <c r="K6" s="16">
        <f t="shared" si="1"/>
        <v>53795.41146916891</v>
      </c>
      <c r="L6" s="84"/>
      <c r="M6" s="85"/>
      <c r="N6" s="85"/>
      <c r="O6" s="85"/>
      <c r="P6" s="85"/>
      <c r="Q6" s="85"/>
      <c r="R6" s="85"/>
      <c r="S6" s="89">
        <f t="shared" si="2"/>
        <v>0</v>
      </c>
      <c r="T6" s="84"/>
      <c r="U6" s="85"/>
      <c r="V6" s="85"/>
      <c r="W6" s="89">
        <f t="shared" si="3"/>
        <v>0</v>
      </c>
      <c r="X6" s="68"/>
      <c r="Y6" s="40"/>
      <c r="Z6" s="40"/>
      <c r="AA6" s="40"/>
      <c r="AB6" s="40"/>
      <c r="AC6" s="43"/>
      <c r="AD6" s="41"/>
      <c r="AE6" s="41"/>
      <c r="AF6" s="41"/>
      <c r="AG6" s="41"/>
      <c r="AH6" s="43"/>
    </row>
    <row r="7" spans="1:33" ht="15">
      <c r="A7" s="56">
        <f t="shared" si="4"/>
        <v>41608</v>
      </c>
      <c r="B7" s="20">
        <f t="shared" si="5"/>
        <v>54837.71403995402</v>
      </c>
      <c r="C7" s="31">
        <v>17459.187483021004</v>
      </c>
      <c r="D7" s="31">
        <v>37378.52655693302</v>
      </c>
      <c r="E7" s="20">
        <f t="shared" si="6"/>
        <v>54837.71403995402</v>
      </c>
      <c r="F7" s="31">
        <v>54027.88970083502</v>
      </c>
      <c r="G7" s="31">
        <v>809.824339119</v>
      </c>
      <c r="H7" s="16">
        <f t="shared" si="0"/>
        <v>54837.714039954015</v>
      </c>
      <c r="I7" s="31">
        <v>50775.769793566054</v>
      </c>
      <c r="J7" s="31">
        <v>4061.9442463880014</v>
      </c>
      <c r="K7" s="16">
        <f t="shared" si="1"/>
        <v>54837.71403995406</v>
      </c>
      <c r="L7" s="86"/>
      <c r="M7" s="87"/>
      <c r="N7" s="87"/>
      <c r="O7" s="87"/>
      <c r="P7" s="87"/>
      <c r="Q7" s="87"/>
      <c r="R7" s="87"/>
      <c r="S7" s="89">
        <f t="shared" si="2"/>
        <v>0</v>
      </c>
      <c r="T7" s="86"/>
      <c r="U7" s="87"/>
      <c r="V7" s="87"/>
      <c r="W7" s="89">
        <f t="shared" si="3"/>
        <v>0</v>
      </c>
      <c r="Y7" s="40"/>
      <c r="Z7" s="40"/>
      <c r="AA7" s="40"/>
      <c r="AB7" s="40"/>
      <c r="AD7" s="41"/>
      <c r="AE7" s="41"/>
      <c r="AF7" s="41"/>
      <c r="AG7" s="41"/>
    </row>
    <row r="8" spans="1:33" ht="15">
      <c r="A8" s="56">
        <f t="shared" si="4"/>
        <v>41639</v>
      </c>
      <c r="B8" s="20">
        <f t="shared" si="5"/>
        <v>56124.92333858903</v>
      </c>
      <c r="C8" s="28">
        <v>18131.31797514802</v>
      </c>
      <c r="D8" s="28">
        <v>37993.60536344101</v>
      </c>
      <c r="E8" s="20">
        <f t="shared" si="6"/>
        <v>56124.92333858903</v>
      </c>
      <c r="F8" s="28">
        <v>55312.5876555611</v>
      </c>
      <c r="G8" s="28">
        <v>812.3356830280003</v>
      </c>
      <c r="H8" s="16">
        <f t="shared" si="0"/>
        <v>56124.923338589106</v>
      </c>
      <c r="I8" s="28">
        <v>52029.07954181202</v>
      </c>
      <c r="J8" s="28">
        <v>4095.843796776999</v>
      </c>
      <c r="K8" s="16">
        <f t="shared" si="1"/>
        <v>56124.92333858902</v>
      </c>
      <c r="L8" s="28">
        <v>22050.195559377025</v>
      </c>
      <c r="M8" s="28">
        <v>6790.565633015996</v>
      </c>
      <c r="N8" s="28">
        <v>11572.017331674022</v>
      </c>
      <c r="O8" s="28">
        <v>7415.64184554</v>
      </c>
      <c r="P8" s="28">
        <v>4625.439760127</v>
      </c>
      <c r="Q8" s="28">
        <v>2475.551503119</v>
      </c>
      <c r="R8" s="28">
        <v>1195.511705736</v>
      </c>
      <c r="S8" s="20">
        <f t="shared" si="2"/>
        <v>56124.92333858905</v>
      </c>
      <c r="T8" s="28">
        <v>52453.86012973401</v>
      </c>
      <c r="U8" s="28">
        <v>2290</v>
      </c>
      <c r="V8" s="28">
        <v>1381.063208855</v>
      </c>
      <c r="W8" s="20">
        <f t="shared" si="3"/>
        <v>56124.923338589004</v>
      </c>
      <c r="Y8" s="40"/>
      <c r="Z8" s="40"/>
      <c r="AA8" s="40"/>
      <c r="AB8" s="40"/>
      <c r="AD8" s="41"/>
      <c r="AE8" s="41"/>
      <c r="AF8" s="41"/>
      <c r="AG8" s="41"/>
    </row>
    <row r="9" spans="1:33" ht="15">
      <c r="A9" s="56">
        <f t="shared" si="4"/>
        <v>41670</v>
      </c>
      <c r="B9" s="20">
        <f t="shared" si="5"/>
        <v>56519.790315075996</v>
      </c>
      <c r="C9" s="31">
        <v>17929.739862094</v>
      </c>
      <c r="D9" s="31">
        <v>38590.050452981995</v>
      </c>
      <c r="E9" s="20">
        <f t="shared" si="6"/>
        <v>56519.790315075996</v>
      </c>
      <c r="F9" s="31">
        <v>55628.19299844903</v>
      </c>
      <c r="G9" s="31">
        <v>891.5973166270002</v>
      </c>
      <c r="H9" s="16">
        <f t="shared" si="0"/>
        <v>56519.790315076025</v>
      </c>
      <c r="I9" s="31">
        <v>52400.70377499601</v>
      </c>
      <c r="J9" s="31">
        <v>4119.08654008</v>
      </c>
      <c r="K9" s="16">
        <f t="shared" si="1"/>
        <v>56519.79031507601</v>
      </c>
      <c r="L9" s="86"/>
      <c r="M9" s="87"/>
      <c r="N9" s="87"/>
      <c r="O9" s="87"/>
      <c r="P9" s="87"/>
      <c r="Q9" s="87"/>
      <c r="R9" s="87"/>
      <c r="S9" s="89">
        <f t="shared" si="2"/>
        <v>0</v>
      </c>
      <c r="T9" s="86"/>
      <c r="U9" s="87"/>
      <c r="V9" s="87"/>
      <c r="W9" s="89">
        <f t="shared" si="3"/>
        <v>0</v>
      </c>
      <c r="Y9" s="40"/>
      <c r="Z9" s="40"/>
      <c r="AA9" s="40"/>
      <c r="AB9" s="40"/>
      <c r="AD9" s="41"/>
      <c r="AE9" s="41"/>
      <c r="AF9" s="41"/>
      <c r="AG9" s="41"/>
    </row>
    <row r="10" spans="1:33" ht="15">
      <c r="A10" s="56">
        <f t="shared" si="4"/>
        <v>41698</v>
      </c>
      <c r="B10" s="20">
        <f t="shared" si="5"/>
        <v>57108.725962741</v>
      </c>
      <c r="C10" s="31">
        <v>18055.928695616</v>
      </c>
      <c r="D10" s="31">
        <v>39052.797267125</v>
      </c>
      <c r="E10" s="20">
        <f t="shared" si="6"/>
        <v>57108.725962741</v>
      </c>
      <c r="F10" s="31">
        <v>56218.11143602903</v>
      </c>
      <c r="G10" s="31">
        <v>890.6145267119998</v>
      </c>
      <c r="H10" s="16">
        <f t="shared" si="0"/>
        <v>57108.72596274103</v>
      </c>
      <c r="I10" s="31">
        <v>52943.994619776975</v>
      </c>
      <c r="J10" s="31">
        <v>4164.731342964002</v>
      </c>
      <c r="K10" s="16">
        <f t="shared" si="1"/>
        <v>57108.72596274098</v>
      </c>
      <c r="L10" s="86"/>
      <c r="M10" s="87"/>
      <c r="N10" s="87"/>
      <c r="O10" s="87"/>
      <c r="P10" s="87"/>
      <c r="Q10" s="87"/>
      <c r="R10" s="87"/>
      <c r="S10" s="89">
        <f t="shared" si="2"/>
        <v>0</v>
      </c>
      <c r="T10" s="86"/>
      <c r="U10" s="87"/>
      <c r="V10" s="87"/>
      <c r="W10" s="89">
        <f t="shared" si="3"/>
        <v>0</v>
      </c>
      <c r="Y10" s="40"/>
      <c r="Z10" s="40"/>
      <c r="AA10" s="40"/>
      <c r="AB10" s="40"/>
      <c r="AD10" s="41"/>
      <c r="AE10" s="41"/>
      <c r="AF10" s="41"/>
      <c r="AG10" s="41"/>
    </row>
    <row r="11" spans="1:33" ht="15">
      <c r="A11" s="56">
        <f t="shared" si="4"/>
        <v>41729</v>
      </c>
      <c r="B11" s="20">
        <f t="shared" si="5"/>
        <v>57601.78659542797</v>
      </c>
      <c r="C11" s="31">
        <v>18329.343202371998</v>
      </c>
      <c r="D11" s="31">
        <v>39272.443393055975</v>
      </c>
      <c r="E11" s="20">
        <f t="shared" si="6"/>
        <v>57601.78659542797</v>
      </c>
      <c r="F11" s="31">
        <v>56715.165616120044</v>
      </c>
      <c r="G11" s="31">
        <v>886.6209793080003</v>
      </c>
      <c r="H11" s="16">
        <f t="shared" si="0"/>
        <v>57601.78659542804</v>
      </c>
      <c r="I11" s="31">
        <v>53382.71741377304</v>
      </c>
      <c r="J11" s="31">
        <v>4219.069181655002</v>
      </c>
      <c r="K11" s="16">
        <f t="shared" si="1"/>
        <v>57601.78659542804</v>
      </c>
      <c r="L11" s="86"/>
      <c r="M11" s="87"/>
      <c r="N11" s="87"/>
      <c r="O11" s="87"/>
      <c r="P11" s="87"/>
      <c r="Q11" s="87"/>
      <c r="R11" s="87"/>
      <c r="S11" s="89">
        <f t="shared" si="2"/>
        <v>0</v>
      </c>
      <c r="T11" s="86"/>
      <c r="U11" s="87"/>
      <c r="V11" s="87"/>
      <c r="W11" s="89">
        <f t="shared" si="3"/>
        <v>0</v>
      </c>
      <c r="Y11" s="40"/>
      <c r="Z11" s="40"/>
      <c r="AA11" s="40"/>
      <c r="AB11" s="40"/>
      <c r="AD11" s="41"/>
      <c r="AE11" s="41"/>
      <c r="AF11" s="41"/>
      <c r="AG11" s="41"/>
    </row>
    <row r="12" spans="1:33" ht="15">
      <c r="A12" s="56">
        <f t="shared" si="4"/>
        <v>41759</v>
      </c>
      <c r="B12" s="20">
        <f t="shared" si="5"/>
        <v>57813.880493677</v>
      </c>
      <c r="C12" s="31">
        <v>18474.520856278</v>
      </c>
      <c r="D12" s="31">
        <v>39339.35963739901</v>
      </c>
      <c r="E12" s="20">
        <f t="shared" si="6"/>
        <v>57813.880493677</v>
      </c>
      <c r="F12" s="31">
        <v>56954.23763675497</v>
      </c>
      <c r="G12" s="31">
        <v>859.6428569220001</v>
      </c>
      <c r="H12" s="16">
        <f t="shared" si="0"/>
        <v>57813.880493676974</v>
      </c>
      <c r="I12" s="31">
        <v>53641.78021534499</v>
      </c>
      <c r="J12" s="31">
        <v>4172.100278332001</v>
      </c>
      <c r="K12" s="16">
        <f t="shared" si="1"/>
        <v>57813.88049367699</v>
      </c>
      <c r="L12" s="82"/>
      <c r="M12" s="83"/>
      <c r="N12" s="83"/>
      <c r="O12" s="83"/>
      <c r="P12" s="83"/>
      <c r="Q12" s="83"/>
      <c r="R12" s="83"/>
      <c r="S12" s="89">
        <f t="shared" si="2"/>
        <v>0</v>
      </c>
      <c r="T12" s="82"/>
      <c r="U12" s="83"/>
      <c r="V12" s="83"/>
      <c r="W12" s="89">
        <f t="shared" si="3"/>
        <v>0</v>
      </c>
      <c r="Y12" s="40"/>
      <c r="Z12" s="40"/>
      <c r="AA12" s="40"/>
      <c r="AB12" s="40"/>
      <c r="AD12" s="41"/>
      <c r="AE12" s="41"/>
      <c r="AF12" s="41"/>
      <c r="AG12" s="41"/>
    </row>
    <row r="13" spans="1:25" ht="15">
      <c r="A13" s="56">
        <f t="shared" si="4"/>
        <v>41790</v>
      </c>
      <c r="B13" s="20">
        <f t="shared" si="5"/>
        <v>57807.56059960698</v>
      </c>
      <c r="C13" s="31">
        <v>18364.565175757994</v>
      </c>
      <c r="D13" s="31">
        <v>39442.99542384899</v>
      </c>
      <c r="E13" s="20">
        <f t="shared" si="6"/>
        <v>57807.56059960698</v>
      </c>
      <c r="F13" s="31">
        <v>56971.49475912801</v>
      </c>
      <c r="G13" s="31">
        <v>836.0658404790001</v>
      </c>
      <c r="H13" s="16">
        <f t="shared" si="0"/>
        <v>57807.56059960701</v>
      </c>
      <c r="I13" s="44">
        <v>53698.18432486096</v>
      </c>
      <c r="J13" s="31">
        <v>4109.3762747460005</v>
      </c>
      <c r="K13" s="16">
        <f t="shared" si="1"/>
        <v>57807.56059960696</v>
      </c>
      <c r="L13" s="82"/>
      <c r="M13" s="83"/>
      <c r="N13" s="83"/>
      <c r="O13" s="83"/>
      <c r="P13" s="83"/>
      <c r="Q13" s="83"/>
      <c r="R13" s="83"/>
      <c r="S13" s="89">
        <f t="shared" si="2"/>
        <v>0</v>
      </c>
      <c r="T13" s="82"/>
      <c r="U13" s="88"/>
      <c r="V13" s="88"/>
      <c r="W13" s="89">
        <f t="shared" si="3"/>
        <v>0</v>
      </c>
      <c r="Y13" s="40"/>
    </row>
    <row r="14" spans="1:25" ht="15">
      <c r="A14" s="56">
        <f t="shared" si="4"/>
        <v>41820</v>
      </c>
      <c r="B14" s="20">
        <f t="shared" si="5"/>
        <v>57545.45695758097</v>
      </c>
      <c r="C14" s="31">
        <v>17898.348610952</v>
      </c>
      <c r="D14" s="31">
        <v>39647.10834662897</v>
      </c>
      <c r="E14" s="20">
        <f t="shared" si="6"/>
        <v>57545.45695758097</v>
      </c>
      <c r="F14" s="31">
        <v>56741.485056328056</v>
      </c>
      <c r="G14" s="31">
        <v>803.9719012529995</v>
      </c>
      <c r="H14" s="16">
        <f t="shared" si="0"/>
        <v>57545.45695758105</v>
      </c>
      <c r="I14" s="44">
        <v>53534.250379356956</v>
      </c>
      <c r="J14" s="31">
        <v>4011.2065782240006</v>
      </c>
      <c r="K14" s="16">
        <f t="shared" si="1"/>
        <v>57545.45695758096</v>
      </c>
      <c r="L14" s="28">
        <v>22646.060993446</v>
      </c>
      <c r="M14" s="28">
        <v>7240.3554518030005</v>
      </c>
      <c r="N14" s="28">
        <v>11798.778790495007</v>
      </c>
      <c r="O14" s="28">
        <v>7641.879768633997</v>
      </c>
      <c r="P14" s="28">
        <v>4668.371051116001</v>
      </c>
      <c r="Q14" s="28">
        <v>2277.9213888359996</v>
      </c>
      <c r="R14" s="28">
        <v>1272.089513251</v>
      </c>
      <c r="S14" s="20">
        <f t="shared" si="2"/>
        <v>57545.45695758101</v>
      </c>
      <c r="T14" s="28">
        <v>53995.446055493994</v>
      </c>
      <c r="U14" s="28">
        <v>2331.883037778</v>
      </c>
      <c r="V14" s="28">
        <v>1218.127864309015</v>
      </c>
      <c r="W14" s="20">
        <f t="shared" si="3"/>
        <v>57545.45695758101</v>
      </c>
      <c r="Y14" s="81"/>
    </row>
    <row r="15" spans="1:25" ht="15">
      <c r="A15" s="56">
        <f t="shared" si="4"/>
        <v>41851</v>
      </c>
      <c r="B15" s="20">
        <f t="shared" si="5"/>
        <v>57853.677555771006</v>
      </c>
      <c r="C15" s="31">
        <v>17654.097916747003</v>
      </c>
      <c r="D15" s="31">
        <v>40199.57963902401</v>
      </c>
      <c r="E15" s="20">
        <f t="shared" si="6"/>
        <v>57853.677555771006</v>
      </c>
      <c r="F15" s="31">
        <v>56324.35576947799</v>
      </c>
      <c r="G15" s="31">
        <v>1529.3217862929998</v>
      </c>
      <c r="H15" s="16">
        <f t="shared" si="0"/>
        <v>57853.67755577099</v>
      </c>
      <c r="I15" s="44">
        <v>53867.16665870691</v>
      </c>
      <c r="J15" s="31">
        <v>3986.5108970640035</v>
      </c>
      <c r="K15" s="16">
        <f t="shared" si="1"/>
        <v>57853.67755577092</v>
      </c>
      <c r="L15" s="82"/>
      <c r="M15" s="83"/>
      <c r="N15" s="83"/>
      <c r="O15" s="83"/>
      <c r="P15" s="83"/>
      <c r="Q15" s="83"/>
      <c r="R15" s="83"/>
      <c r="S15" s="89">
        <f t="shared" si="2"/>
        <v>0</v>
      </c>
      <c r="T15" s="82"/>
      <c r="U15" s="83"/>
      <c r="V15" s="83"/>
      <c r="W15" s="89">
        <f t="shared" si="3"/>
        <v>0</v>
      </c>
      <c r="Y15" s="40"/>
    </row>
    <row r="16" spans="1:25" ht="15">
      <c r="A16" s="56">
        <f t="shared" si="4"/>
        <v>41882</v>
      </c>
      <c r="B16" s="20">
        <f t="shared" si="5"/>
        <v>59414.91166566799</v>
      </c>
      <c r="C16" s="31">
        <v>18550.221578243996</v>
      </c>
      <c r="D16" s="31">
        <v>40864.690087423995</v>
      </c>
      <c r="E16" s="20">
        <f t="shared" si="6"/>
        <v>59414.91166566799</v>
      </c>
      <c r="F16" s="31">
        <v>57836.736344618</v>
      </c>
      <c r="G16" s="31">
        <v>1578.17532105</v>
      </c>
      <c r="H16" s="16">
        <f t="shared" si="0"/>
        <v>59414.911665668005</v>
      </c>
      <c r="I16" s="44">
        <v>55279.57052914802</v>
      </c>
      <c r="J16" s="31">
        <v>4135.341136520001</v>
      </c>
      <c r="K16" s="16">
        <f t="shared" si="1"/>
        <v>59414.91166566802</v>
      </c>
      <c r="L16" s="82"/>
      <c r="M16" s="83"/>
      <c r="N16" s="83"/>
      <c r="O16" s="83"/>
      <c r="P16" s="83"/>
      <c r="Q16" s="83"/>
      <c r="R16" s="83"/>
      <c r="S16" s="89">
        <f t="shared" si="2"/>
        <v>0</v>
      </c>
      <c r="T16" s="82"/>
      <c r="U16" s="83"/>
      <c r="V16" s="83"/>
      <c r="W16" s="89">
        <f t="shared" si="3"/>
        <v>0</v>
      </c>
      <c r="Y16" s="40"/>
    </row>
    <row r="17" spans="1:25" ht="15">
      <c r="A17" s="56">
        <f t="shared" si="4"/>
        <v>41912</v>
      </c>
      <c r="B17" s="20">
        <f t="shared" si="5"/>
        <v>60263.88943079102</v>
      </c>
      <c r="C17" s="31">
        <v>18881.35551691601</v>
      </c>
      <c r="D17" s="31">
        <v>41382.53391387501</v>
      </c>
      <c r="E17" s="20">
        <f t="shared" si="6"/>
        <v>60263.88943079102</v>
      </c>
      <c r="F17" s="31">
        <v>58622.18198365699</v>
      </c>
      <c r="G17" s="31">
        <v>1641.7074471340002</v>
      </c>
      <c r="H17" s="16">
        <f t="shared" si="0"/>
        <v>60263.889430790994</v>
      </c>
      <c r="I17" s="44">
        <v>56095.2359219859</v>
      </c>
      <c r="J17" s="31">
        <v>4168.653508804998</v>
      </c>
      <c r="K17" s="16">
        <f t="shared" si="1"/>
        <v>60263.8894307909</v>
      </c>
      <c r="L17" s="82"/>
      <c r="M17" s="83"/>
      <c r="N17" s="83"/>
      <c r="O17" s="83"/>
      <c r="P17" s="83"/>
      <c r="Q17" s="83"/>
      <c r="R17" s="83"/>
      <c r="S17" s="89">
        <f t="shared" si="2"/>
        <v>0</v>
      </c>
      <c r="T17" s="82"/>
      <c r="U17" s="83"/>
      <c r="V17" s="83"/>
      <c r="W17" s="89">
        <f t="shared" si="3"/>
        <v>0</v>
      </c>
      <c r="Y17" s="40"/>
    </row>
    <row r="18" spans="1:25" ht="15">
      <c r="A18" s="56">
        <f t="shared" si="4"/>
        <v>41943</v>
      </c>
      <c r="B18" s="20">
        <f t="shared" si="5"/>
        <v>61604.04699485201</v>
      </c>
      <c r="C18" s="31">
        <v>19224.528085396007</v>
      </c>
      <c r="D18" s="31">
        <v>42379.518909456005</v>
      </c>
      <c r="E18" s="20">
        <f t="shared" si="6"/>
        <v>61604.04699485201</v>
      </c>
      <c r="F18" s="31">
        <v>59816.928999507974</v>
      </c>
      <c r="G18" s="31">
        <v>1787.117995344</v>
      </c>
      <c r="H18" s="16">
        <f t="shared" si="0"/>
        <v>61604.046994851975</v>
      </c>
      <c r="I18" s="44">
        <v>57363.09958921391</v>
      </c>
      <c r="J18" s="31">
        <v>4240.947405637997</v>
      </c>
      <c r="K18" s="16">
        <f t="shared" si="1"/>
        <v>61604.04699485191</v>
      </c>
      <c r="L18" s="82"/>
      <c r="M18" s="83"/>
      <c r="N18" s="83"/>
      <c r="O18" s="83"/>
      <c r="P18" s="83"/>
      <c r="Q18" s="83"/>
      <c r="R18" s="83"/>
      <c r="S18" s="89">
        <f t="shared" si="2"/>
        <v>0</v>
      </c>
      <c r="T18" s="82"/>
      <c r="U18" s="83"/>
      <c r="V18" s="83"/>
      <c r="W18" s="89">
        <f t="shared" si="3"/>
        <v>0</v>
      </c>
      <c r="Y18" s="40"/>
    </row>
    <row r="19" spans="1:25" ht="15">
      <c r="A19" s="56">
        <f t="shared" si="4"/>
        <v>41973</v>
      </c>
      <c r="B19" s="20">
        <f t="shared" si="5"/>
        <v>62798.87404823702</v>
      </c>
      <c r="C19" s="31">
        <v>19667.391670159002</v>
      </c>
      <c r="D19" s="31">
        <v>43131.48237807802</v>
      </c>
      <c r="E19" s="20">
        <f t="shared" si="6"/>
        <v>62798.87404823702</v>
      </c>
      <c r="F19" s="31">
        <v>60937.97960705399</v>
      </c>
      <c r="G19" s="31">
        <v>1860.894441183</v>
      </c>
      <c r="H19" s="16">
        <f t="shared" si="0"/>
        <v>62798.87404823699</v>
      </c>
      <c r="I19" s="44">
        <v>58498.30870821392</v>
      </c>
      <c r="J19" s="31">
        <v>4300.565340023</v>
      </c>
      <c r="K19" s="16">
        <f t="shared" si="1"/>
        <v>62798.87404823692</v>
      </c>
      <c r="L19" s="82"/>
      <c r="M19" s="83"/>
      <c r="N19" s="83"/>
      <c r="O19" s="83"/>
      <c r="P19" s="83"/>
      <c r="Q19" s="83"/>
      <c r="R19" s="83"/>
      <c r="S19" s="89">
        <f t="shared" si="2"/>
        <v>0</v>
      </c>
      <c r="T19" s="82"/>
      <c r="U19" s="83"/>
      <c r="V19" s="83"/>
      <c r="W19" s="89">
        <f t="shared" si="3"/>
        <v>0</v>
      </c>
      <c r="Y19" s="40"/>
    </row>
    <row r="20" spans="1:25" ht="15">
      <c r="A20" s="56">
        <f t="shared" si="4"/>
        <v>42004</v>
      </c>
      <c r="B20" s="20">
        <f t="shared" si="5"/>
        <v>65030.48760813393</v>
      </c>
      <c r="C20" s="31">
        <v>20565.74611789898</v>
      </c>
      <c r="D20" s="31">
        <v>44464.741490234956</v>
      </c>
      <c r="E20" s="20">
        <f t="shared" si="6"/>
        <v>65030.48760813393</v>
      </c>
      <c r="F20" s="31">
        <v>63068.63466866502</v>
      </c>
      <c r="G20" s="31">
        <v>1961.8529394690017</v>
      </c>
      <c r="H20" s="16">
        <f t="shared" si="0"/>
        <v>65030.487608134026</v>
      </c>
      <c r="I20" s="44">
        <v>60505.69680309502</v>
      </c>
      <c r="J20" s="31">
        <v>4524.790805039</v>
      </c>
      <c r="K20" s="16">
        <f t="shared" si="1"/>
        <v>65030.48760813402</v>
      </c>
      <c r="L20" s="28">
        <v>24831.426912261028</v>
      </c>
      <c r="M20" s="28">
        <v>8211.722451536007</v>
      </c>
      <c r="N20" s="28">
        <v>13144.19187465501</v>
      </c>
      <c r="O20" s="28">
        <v>8932.404374624999</v>
      </c>
      <c r="P20" s="28">
        <v>5277.379420513001</v>
      </c>
      <c r="Q20" s="28">
        <v>2836.6885686430005</v>
      </c>
      <c r="R20" s="28">
        <v>1796.6740059010003</v>
      </c>
      <c r="S20" s="20">
        <f t="shared" si="2"/>
        <v>65030.48760813405</v>
      </c>
      <c r="T20" s="28">
        <v>60397.125033590004</v>
      </c>
      <c r="U20" s="28">
        <v>3894</v>
      </c>
      <c r="V20" s="28">
        <v>739.362574544</v>
      </c>
      <c r="W20" s="20">
        <f t="shared" si="3"/>
        <v>65030.487608134004</v>
      </c>
      <c r="Y20" s="40"/>
    </row>
    <row r="21" spans="1:25" ht="15">
      <c r="A21" s="56">
        <f t="shared" si="4"/>
        <v>42035</v>
      </c>
      <c r="B21" s="20">
        <f t="shared" si="5"/>
        <v>65757.08059380301</v>
      </c>
      <c r="C21" s="31">
        <v>20472.255333126992</v>
      </c>
      <c r="D21" s="31">
        <v>45284.825260676014</v>
      </c>
      <c r="E21" s="20">
        <f t="shared" si="6"/>
        <v>65757.08059380301</v>
      </c>
      <c r="F21" s="31">
        <v>63526.496753653926</v>
      </c>
      <c r="G21" s="31">
        <v>2230.583840149</v>
      </c>
      <c r="H21" s="16">
        <f t="shared" si="0"/>
        <v>65757.08059380292</v>
      </c>
      <c r="I21" s="44">
        <v>61208.822111036025</v>
      </c>
      <c r="J21" s="31">
        <v>4548.2584827670025</v>
      </c>
      <c r="K21" s="16">
        <f t="shared" si="1"/>
        <v>65757.08059380302</v>
      </c>
      <c r="L21" s="82"/>
      <c r="M21" s="83"/>
      <c r="N21" s="83"/>
      <c r="O21" s="83"/>
      <c r="P21" s="83"/>
      <c r="Q21" s="83"/>
      <c r="R21" s="83"/>
      <c r="S21" s="89">
        <f t="shared" si="2"/>
        <v>0</v>
      </c>
      <c r="T21" s="82"/>
      <c r="U21" s="83"/>
      <c r="V21" s="83"/>
      <c r="W21" s="89">
        <f t="shared" si="3"/>
        <v>0</v>
      </c>
      <c r="Y21" s="40"/>
    </row>
    <row r="22" spans="1:25" ht="15">
      <c r="A22" s="56">
        <f t="shared" si="4"/>
        <v>42063</v>
      </c>
      <c r="B22" s="20">
        <f t="shared" si="5"/>
        <v>66202.24909800704</v>
      </c>
      <c r="C22" s="31">
        <v>20437.389621353002</v>
      </c>
      <c r="D22" s="31">
        <v>45764.859476654034</v>
      </c>
      <c r="E22" s="20">
        <f t="shared" si="6"/>
        <v>66202.24909800704</v>
      </c>
      <c r="F22" s="31">
        <v>63915.53493200698</v>
      </c>
      <c r="G22" s="31">
        <v>2286.714166000001</v>
      </c>
      <c r="H22" s="16">
        <f t="shared" si="0"/>
        <v>66202.24909800699</v>
      </c>
      <c r="I22" s="44">
        <v>61606.66764848396</v>
      </c>
      <c r="J22" s="31">
        <v>4595.5814495230015</v>
      </c>
      <c r="K22" s="16">
        <f t="shared" si="1"/>
        <v>66202.24909800697</v>
      </c>
      <c r="L22" s="82"/>
      <c r="M22" s="83"/>
      <c r="N22" s="83"/>
      <c r="O22" s="83"/>
      <c r="P22" s="83"/>
      <c r="Q22" s="83"/>
      <c r="R22" s="83"/>
      <c r="S22" s="89">
        <f t="shared" si="2"/>
        <v>0</v>
      </c>
      <c r="T22" s="82"/>
      <c r="U22" s="83"/>
      <c r="V22" s="83"/>
      <c r="W22" s="89">
        <f t="shared" si="3"/>
        <v>0</v>
      </c>
      <c r="Y22" s="40"/>
    </row>
    <row r="23" spans="1:25" ht="15">
      <c r="A23" s="56">
        <f t="shared" si="4"/>
        <v>42094</v>
      </c>
      <c r="B23" s="20">
        <f t="shared" si="5"/>
        <v>67145.830026434</v>
      </c>
      <c r="C23" s="31">
        <v>20466.180919681003</v>
      </c>
      <c r="D23" s="31">
        <v>46679.649106753</v>
      </c>
      <c r="E23" s="20">
        <f t="shared" si="6"/>
        <v>67145.830026434</v>
      </c>
      <c r="F23" s="31">
        <v>64772.102060569974</v>
      </c>
      <c r="G23" s="31">
        <v>2373.727965864</v>
      </c>
      <c r="H23" s="16">
        <f t="shared" si="0"/>
        <v>67145.83002643398</v>
      </c>
      <c r="I23" s="44">
        <v>62467.28166944592</v>
      </c>
      <c r="J23" s="31">
        <v>4678.548356988002</v>
      </c>
      <c r="K23" s="16">
        <f t="shared" si="1"/>
        <v>67145.83002643392</v>
      </c>
      <c r="L23" s="82"/>
      <c r="M23" s="83"/>
      <c r="N23" s="83"/>
      <c r="O23" s="83"/>
      <c r="P23" s="83"/>
      <c r="Q23" s="83"/>
      <c r="R23" s="83"/>
      <c r="S23" s="89">
        <f t="shared" si="2"/>
        <v>0</v>
      </c>
      <c r="T23" s="82"/>
      <c r="U23" s="83"/>
      <c r="V23" s="83"/>
      <c r="W23" s="89">
        <f t="shared" si="3"/>
        <v>0</v>
      </c>
      <c r="Y23" s="40"/>
    </row>
    <row r="24" spans="1:25" ht="15">
      <c r="A24" s="56">
        <f t="shared" si="4"/>
        <v>42124</v>
      </c>
      <c r="B24" s="20">
        <f t="shared" si="5"/>
        <v>68051.26075149202</v>
      </c>
      <c r="C24" s="31">
        <v>20659.672097396007</v>
      </c>
      <c r="D24" s="31">
        <v>47391.58865409602</v>
      </c>
      <c r="E24" s="20">
        <f t="shared" si="6"/>
        <v>68051.26075149202</v>
      </c>
      <c r="F24" s="31">
        <v>65560.55805560398</v>
      </c>
      <c r="G24" s="31">
        <v>2490.7026958880006</v>
      </c>
      <c r="H24" s="16">
        <f t="shared" si="0"/>
        <v>68051.26075149198</v>
      </c>
      <c r="I24" s="44">
        <v>63297.423543652985</v>
      </c>
      <c r="J24" s="31">
        <v>4753.837207838997</v>
      </c>
      <c r="K24" s="16">
        <f t="shared" si="1"/>
        <v>68051.26075149198</v>
      </c>
      <c r="L24" s="82"/>
      <c r="M24" s="83"/>
      <c r="N24" s="83"/>
      <c r="O24" s="83"/>
      <c r="P24" s="83"/>
      <c r="Q24" s="83"/>
      <c r="R24" s="83"/>
      <c r="S24" s="89">
        <f t="shared" si="2"/>
        <v>0</v>
      </c>
      <c r="T24" s="82"/>
      <c r="U24" s="83"/>
      <c r="V24" s="83"/>
      <c r="W24" s="89">
        <f t="shared" si="3"/>
        <v>0</v>
      </c>
      <c r="Y24" s="40"/>
    </row>
    <row r="25" spans="1:25" ht="15">
      <c r="A25" s="56">
        <f t="shared" si="4"/>
        <v>42155</v>
      </c>
      <c r="B25" s="20">
        <f t="shared" si="5"/>
        <v>68847.06633597497</v>
      </c>
      <c r="C25" s="31">
        <v>20636.93500421799</v>
      </c>
      <c r="D25" s="31">
        <v>48210.13133175699</v>
      </c>
      <c r="E25" s="20">
        <f t="shared" si="6"/>
        <v>68847.06633597497</v>
      </c>
      <c r="F25" s="31">
        <v>66313.233893028</v>
      </c>
      <c r="G25" s="31">
        <v>2533.8324429470003</v>
      </c>
      <c r="H25" s="16">
        <f t="shared" si="0"/>
        <v>68847.06633597499</v>
      </c>
      <c r="I25" s="44">
        <v>64100.43833925398</v>
      </c>
      <c r="J25" s="31">
        <v>4746.627996721</v>
      </c>
      <c r="K25" s="16">
        <f t="shared" si="1"/>
        <v>68847.06633597499</v>
      </c>
      <c r="L25" s="82"/>
      <c r="M25" s="83"/>
      <c r="N25" s="83"/>
      <c r="O25" s="83"/>
      <c r="P25" s="83"/>
      <c r="Q25" s="83"/>
      <c r="R25" s="83"/>
      <c r="S25" s="89">
        <f t="shared" si="2"/>
        <v>0</v>
      </c>
      <c r="T25" s="82"/>
      <c r="U25" s="83"/>
      <c r="V25" s="83"/>
      <c r="W25" s="89">
        <f t="shared" si="3"/>
        <v>0</v>
      </c>
      <c r="Y25" s="40"/>
    </row>
    <row r="26" spans="1:25" ht="15">
      <c r="A26" s="56">
        <f t="shared" si="4"/>
        <v>42185</v>
      </c>
      <c r="B26" s="20">
        <f t="shared" si="5"/>
        <v>68410.56550025009</v>
      </c>
      <c r="C26" s="31">
        <v>19771.429263035006</v>
      </c>
      <c r="D26" s="31">
        <v>48639.136237215076</v>
      </c>
      <c r="E26" s="20">
        <f t="shared" si="6"/>
        <v>68410.56550025009</v>
      </c>
      <c r="F26" s="31">
        <v>65762.68098149801</v>
      </c>
      <c r="G26" s="31">
        <v>2647.884518752003</v>
      </c>
      <c r="H26" s="16">
        <f t="shared" si="0"/>
        <v>68410.56550025001</v>
      </c>
      <c r="I26" s="44">
        <v>63767.06798991798</v>
      </c>
      <c r="J26" s="31">
        <v>4643.497510331999</v>
      </c>
      <c r="K26" s="16">
        <f t="shared" si="1"/>
        <v>68410.56550024998</v>
      </c>
      <c r="L26" s="28">
        <v>25161.369199636054</v>
      </c>
      <c r="M26" s="28">
        <v>8730.859789032997</v>
      </c>
      <c r="N26" s="28">
        <v>14178.513540471009</v>
      </c>
      <c r="O26" s="28">
        <v>9525.495213693997</v>
      </c>
      <c r="P26" s="28">
        <v>6276.694171717001</v>
      </c>
      <c r="Q26" s="28">
        <v>3005.773867608</v>
      </c>
      <c r="R26" s="28">
        <v>1531.8597180909999</v>
      </c>
      <c r="S26" s="20">
        <f t="shared" si="2"/>
        <v>68410.56550025006</v>
      </c>
      <c r="T26" s="28">
        <v>63872.931914551</v>
      </c>
      <c r="U26" s="28">
        <v>3604</v>
      </c>
      <c r="V26" s="28">
        <v>933.633585699</v>
      </c>
      <c r="W26" s="20">
        <f t="shared" si="3"/>
        <v>68410.56550025001</v>
      </c>
      <c r="Y26" s="40"/>
    </row>
    <row r="27" spans="1:25" s="71" customFormat="1" ht="15">
      <c r="A27" s="56">
        <f t="shared" si="4"/>
        <v>42216</v>
      </c>
      <c r="B27" s="20">
        <f t="shared" si="5"/>
        <v>69531.60354662403</v>
      </c>
      <c r="C27" s="31">
        <v>20103.437634365997</v>
      </c>
      <c r="D27" s="31">
        <v>49428.16591225803</v>
      </c>
      <c r="E27" s="20">
        <f t="shared" si="6"/>
        <v>69531.60354662403</v>
      </c>
      <c r="F27" s="31">
        <v>66626.1782388</v>
      </c>
      <c r="G27" s="31">
        <v>2905.425307824</v>
      </c>
      <c r="H27" s="16">
        <f t="shared" si="0"/>
        <v>69531.603546624</v>
      </c>
      <c r="I27" s="44">
        <v>64788.01326277492</v>
      </c>
      <c r="J27" s="31">
        <v>4743.590283848998</v>
      </c>
      <c r="K27" s="16">
        <f t="shared" si="1"/>
        <v>69531.60354662391</v>
      </c>
      <c r="L27" s="82"/>
      <c r="M27" s="83"/>
      <c r="N27" s="83"/>
      <c r="O27" s="83"/>
      <c r="P27" s="83"/>
      <c r="Q27" s="83"/>
      <c r="R27" s="83"/>
      <c r="S27" s="89">
        <f t="shared" si="2"/>
        <v>0</v>
      </c>
      <c r="T27" s="82"/>
      <c r="U27" s="83"/>
      <c r="V27" s="83"/>
      <c r="W27" s="89">
        <f t="shared" si="3"/>
        <v>0</v>
      </c>
      <c r="X27" s="68"/>
      <c r="Y27" s="40"/>
    </row>
    <row r="28" spans="1:23" ht="15">
      <c r="A28" s="56">
        <f t="shared" si="4"/>
        <v>42247</v>
      </c>
      <c r="B28" s="20">
        <f t="shared" si="5"/>
        <v>70835.39085748902</v>
      </c>
      <c r="C28" s="31">
        <v>20670.791503107</v>
      </c>
      <c r="D28" s="31">
        <v>50164.59935438202</v>
      </c>
      <c r="E28" s="20">
        <f t="shared" si="6"/>
        <v>70835.39085748902</v>
      </c>
      <c r="F28" s="31">
        <v>67746.82790804398</v>
      </c>
      <c r="G28" s="31">
        <v>3088.5629494449995</v>
      </c>
      <c r="H28" s="16">
        <f t="shared" si="0"/>
        <v>70835.39085748898</v>
      </c>
      <c r="I28" s="44">
        <v>65963.78760004597</v>
      </c>
      <c r="J28" s="31">
        <v>4871.603257442996</v>
      </c>
      <c r="K28" s="16">
        <f t="shared" si="1"/>
        <v>70835.39085748896</v>
      </c>
      <c r="L28" s="82"/>
      <c r="M28" s="83"/>
      <c r="N28" s="83"/>
      <c r="O28" s="83"/>
      <c r="P28" s="83"/>
      <c r="Q28" s="83"/>
      <c r="R28" s="83"/>
      <c r="S28" s="89">
        <f t="shared" si="2"/>
        <v>0</v>
      </c>
      <c r="T28" s="82"/>
      <c r="U28" s="83"/>
      <c r="V28" s="83"/>
      <c r="W28" s="89">
        <f t="shared" si="3"/>
        <v>0</v>
      </c>
    </row>
    <row r="29" spans="1:25" s="71" customFormat="1" ht="15">
      <c r="A29" s="56">
        <f t="shared" si="4"/>
        <v>42277</v>
      </c>
      <c r="B29" s="20">
        <f t="shared" si="5"/>
        <v>71639.07550565401</v>
      </c>
      <c r="C29" s="31">
        <v>21141.147970711</v>
      </c>
      <c r="D29" s="31">
        <v>50497.92753494301</v>
      </c>
      <c r="E29" s="20">
        <f t="shared" si="6"/>
        <v>71639.07550565401</v>
      </c>
      <c r="F29" s="31">
        <v>68482.61871144903</v>
      </c>
      <c r="G29" s="31">
        <v>3156.456794205</v>
      </c>
      <c r="H29" s="16">
        <f t="shared" si="0"/>
        <v>71639.07550565404</v>
      </c>
      <c r="I29" s="44">
        <v>66663.87555448196</v>
      </c>
      <c r="J29" s="31">
        <v>4975.1999511720005</v>
      </c>
      <c r="K29" s="16">
        <f t="shared" si="1"/>
        <v>71639.07550565396</v>
      </c>
      <c r="L29" s="82"/>
      <c r="M29" s="83"/>
      <c r="N29" s="83"/>
      <c r="O29" s="83"/>
      <c r="P29" s="83"/>
      <c r="Q29" s="83"/>
      <c r="R29" s="83"/>
      <c r="S29" s="89">
        <f t="shared" si="2"/>
        <v>0</v>
      </c>
      <c r="T29" s="82"/>
      <c r="U29" s="83"/>
      <c r="V29" s="83"/>
      <c r="W29" s="89">
        <f t="shared" si="3"/>
        <v>0</v>
      </c>
      <c r="X29" s="68"/>
      <c r="Y29" s="40"/>
    </row>
    <row r="30" spans="1:25" s="72" customFormat="1" ht="15">
      <c r="A30" s="54">
        <f t="shared" si="4"/>
        <v>42308</v>
      </c>
      <c r="B30" s="20">
        <f t="shared" si="5"/>
        <v>72776.140195903</v>
      </c>
      <c r="C30" s="31">
        <v>21668.435122032</v>
      </c>
      <c r="D30" s="31">
        <v>51107.705073871</v>
      </c>
      <c r="E30" s="20">
        <f t="shared" si="6"/>
        <v>72776.140195903</v>
      </c>
      <c r="F30" s="31">
        <v>69538.02330291901</v>
      </c>
      <c r="G30" s="31">
        <v>3238.1168929840005</v>
      </c>
      <c r="H30" s="16">
        <f t="shared" si="0"/>
        <v>72776.14019590302</v>
      </c>
      <c r="I30" s="44">
        <v>67705.62326890498</v>
      </c>
      <c r="J30" s="31">
        <v>5070.5169269980015</v>
      </c>
      <c r="K30" s="16">
        <f t="shared" si="1"/>
        <v>72776.14019590298</v>
      </c>
      <c r="L30" s="82"/>
      <c r="M30" s="83"/>
      <c r="N30" s="83"/>
      <c r="O30" s="83"/>
      <c r="P30" s="83"/>
      <c r="Q30" s="83"/>
      <c r="R30" s="83"/>
      <c r="S30" s="89">
        <f t="shared" si="2"/>
        <v>0</v>
      </c>
      <c r="T30" s="82"/>
      <c r="U30" s="83"/>
      <c r="V30" s="83"/>
      <c r="W30" s="89">
        <f t="shared" si="3"/>
        <v>0</v>
      </c>
      <c r="X30" s="68"/>
      <c r="Y30" s="40"/>
    </row>
    <row r="31" spans="1:25" s="72" customFormat="1" ht="15">
      <c r="A31" s="54">
        <f t="shared" si="4"/>
        <v>42338</v>
      </c>
      <c r="B31" s="20">
        <f t="shared" si="5"/>
        <v>73605.88777791802</v>
      </c>
      <c r="C31" s="31">
        <v>22196.53041054901</v>
      </c>
      <c r="D31" s="31">
        <v>51409.35736736901</v>
      </c>
      <c r="E31" s="20">
        <f t="shared" si="6"/>
        <v>73605.88777791802</v>
      </c>
      <c r="F31" s="31">
        <v>70306.872407647</v>
      </c>
      <c r="G31" s="31">
        <v>3299.0153702710004</v>
      </c>
      <c r="H31" s="16">
        <f t="shared" si="0"/>
        <v>73605.88777791799</v>
      </c>
      <c r="I31" s="44">
        <v>68415.28734833401</v>
      </c>
      <c r="J31" s="31">
        <v>5190.600429583999</v>
      </c>
      <c r="K31" s="16">
        <f t="shared" si="1"/>
        <v>73605.887777918</v>
      </c>
      <c r="L31" s="82"/>
      <c r="M31" s="83"/>
      <c r="N31" s="83"/>
      <c r="O31" s="83"/>
      <c r="P31" s="83"/>
      <c r="Q31" s="83"/>
      <c r="R31" s="83"/>
      <c r="S31" s="89">
        <f t="shared" si="2"/>
        <v>0</v>
      </c>
      <c r="T31" s="82"/>
      <c r="U31" s="83"/>
      <c r="V31" s="83"/>
      <c r="W31" s="89">
        <f t="shared" si="3"/>
        <v>0</v>
      </c>
      <c r="X31" s="68"/>
      <c r="Y31" s="40"/>
    </row>
    <row r="32" spans="1:23" ht="15">
      <c r="A32" s="54">
        <f t="shared" si="4"/>
        <v>42369</v>
      </c>
      <c r="B32" s="20">
        <f t="shared" si="5"/>
        <v>75311.4400741589</v>
      </c>
      <c r="C32" s="31">
        <v>23030.46182764201</v>
      </c>
      <c r="D32" s="31">
        <v>52280.9782465169</v>
      </c>
      <c r="E32" s="20">
        <f t="shared" si="6"/>
        <v>75311.4400741589</v>
      </c>
      <c r="F32" s="31">
        <v>71958.94475729507</v>
      </c>
      <c r="G32" s="31">
        <v>3352.4953168639986</v>
      </c>
      <c r="H32" s="16">
        <f t="shared" si="0"/>
        <v>75311.44007415907</v>
      </c>
      <c r="I32" s="44">
        <v>69950.32591164901</v>
      </c>
      <c r="J32" s="31">
        <v>5361.114162509999</v>
      </c>
      <c r="K32" s="16">
        <f t="shared" si="1"/>
        <v>75311.440074159</v>
      </c>
      <c r="L32" s="28">
        <v>28141.667172802052</v>
      </c>
      <c r="M32" s="28">
        <v>9313.96198550599</v>
      </c>
      <c r="N32" s="28">
        <v>15410.389489091996</v>
      </c>
      <c r="O32" s="28">
        <v>10357.479540045008</v>
      </c>
      <c r="P32" s="28">
        <v>7165.548597094</v>
      </c>
      <c r="Q32" s="28">
        <v>3178.6623997880006</v>
      </c>
      <c r="R32" s="28">
        <v>1743.7308898319998</v>
      </c>
      <c r="S32" s="20">
        <f t="shared" si="2"/>
        <v>75311.44007415905</v>
      </c>
      <c r="T32" s="28">
        <v>70389.04678453901</v>
      </c>
      <c r="U32" s="28">
        <v>2674</v>
      </c>
      <c r="V32" s="28">
        <v>2248.3932896200004</v>
      </c>
      <c r="W32" s="20">
        <f t="shared" si="3"/>
        <v>75311.440074159</v>
      </c>
    </row>
    <row r="33" spans="1:23" ht="15">
      <c r="A33" s="54">
        <f t="shared" si="4"/>
        <v>42400</v>
      </c>
      <c r="B33" s="20">
        <f t="shared" si="5"/>
        <v>76300.28615349601</v>
      </c>
      <c r="C33" s="31">
        <v>22981.420550816994</v>
      </c>
      <c r="D33" s="31">
        <v>53318.86560267902</v>
      </c>
      <c r="E33" s="20">
        <f t="shared" si="6"/>
        <v>76300.28615349601</v>
      </c>
      <c r="F33" s="31">
        <v>72875.14292730497</v>
      </c>
      <c r="G33" s="31">
        <v>3425.1432261910004</v>
      </c>
      <c r="H33" s="16">
        <f t="shared" si="0"/>
        <v>76300.28615349597</v>
      </c>
      <c r="I33" s="44">
        <v>70777.29721701516</v>
      </c>
      <c r="J33" s="31">
        <v>5522.988936481</v>
      </c>
      <c r="K33" s="16">
        <f t="shared" si="1"/>
        <v>76300.28615349616</v>
      </c>
      <c r="L33" s="82"/>
      <c r="M33" s="83"/>
      <c r="N33" s="83"/>
      <c r="O33" s="83"/>
      <c r="P33" s="83"/>
      <c r="Q33" s="83"/>
      <c r="R33" s="83"/>
      <c r="S33" s="89">
        <f t="shared" si="2"/>
        <v>0</v>
      </c>
      <c r="T33" s="82"/>
      <c r="U33" s="83"/>
      <c r="V33" s="83"/>
      <c r="W33" s="89">
        <f t="shared" si="3"/>
        <v>0</v>
      </c>
    </row>
    <row r="34" spans="1:23" ht="15">
      <c r="A34" s="54">
        <f t="shared" si="4"/>
        <v>42429</v>
      </c>
      <c r="B34" s="20">
        <f t="shared" si="5"/>
        <v>77084.73623374401</v>
      </c>
      <c r="C34" s="31">
        <v>22904.191058922006</v>
      </c>
      <c r="D34" s="31">
        <v>54180.54517482201</v>
      </c>
      <c r="E34" s="20">
        <f t="shared" si="6"/>
        <v>77084.73623374401</v>
      </c>
      <c r="F34" s="31">
        <v>73610.245981847</v>
      </c>
      <c r="G34" s="31">
        <v>3474.4902518969984</v>
      </c>
      <c r="H34" s="16">
        <f t="shared" si="0"/>
        <v>77084.736233744</v>
      </c>
      <c r="I34" s="44">
        <v>71504.41379174891</v>
      </c>
      <c r="J34" s="44">
        <v>5580.322441995002</v>
      </c>
      <c r="K34" s="16">
        <f aca="true" t="shared" si="7" ref="K34:K97">SUM(I34:J34)</f>
        <v>77084.73623374391</v>
      </c>
      <c r="L34" s="82"/>
      <c r="M34" s="83"/>
      <c r="N34" s="83"/>
      <c r="O34" s="83"/>
      <c r="P34" s="83"/>
      <c r="Q34" s="83"/>
      <c r="R34" s="83"/>
      <c r="S34" s="89">
        <f t="shared" si="2"/>
        <v>0</v>
      </c>
      <c r="T34" s="82"/>
      <c r="U34" s="83"/>
      <c r="V34" s="83"/>
      <c r="W34" s="89">
        <f t="shared" si="3"/>
        <v>0</v>
      </c>
    </row>
    <row r="35" spans="1:23" ht="15">
      <c r="A35" s="54">
        <f t="shared" si="4"/>
        <v>42460</v>
      </c>
      <c r="B35" s="20">
        <f t="shared" si="5"/>
        <v>77878.91078844703</v>
      </c>
      <c r="C35" s="31">
        <v>22979.219216033</v>
      </c>
      <c r="D35" s="31">
        <v>54899.69157241403</v>
      </c>
      <c r="E35" s="20">
        <f t="shared" si="6"/>
        <v>77878.91078844703</v>
      </c>
      <c r="F35" s="31">
        <v>74288.82275433502</v>
      </c>
      <c r="G35" s="31">
        <v>3590.0880341119982</v>
      </c>
      <c r="H35" s="16">
        <f t="shared" si="0"/>
        <v>77878.91078844701</v>
      </c>
      <c r="I35" s="44">
        <v>72215.848922211</v>
      </c>
      <c r="J35" s="44">
        <v>5663.061866236002</v>
      </c>
      <c r="K35" s="16">
        <f t="shared" si="7"/>
        <v>77878.910788447</v>
      </c>
      <c r="L35" s="82"/>
      <c r="M35" s="83"/>
      <c r="N35" s="83"/>
      <c r="O35" s="83"/>
      <c r="P35" s="83"/>
      <c r="Q35" s="83"/>
      <c r="R35" s="83"/>
      <c r="S35" s="89">
        <f aca="true" t="shared" si="8" ref="S35:S66">SUM(L35:R35)</f>
        <v>0</v>
      </c>
      <c r="T35" s="82"/>
      <c r="U35" s="83"/>
      <c r="V35" s="83"/>
      <c r="W35" s="89">
        <f aca="true" t="shared" si="9" ref="W35:W66">SUM(T35:V35)</f>
        <v>0</v>
      </c>
    </row>
    <row r="36" spans="1:23" ht="15">
      <c r="A36" s="54">
        <f t="shared" si="4"/>
        <v>42490</v>
      </c>
      <c r="B36" s="20">
        <f t="shared" si="5"/>
        <v>79255.323338949</v>
      </c>
      <c r="C36" s="31">
        <v>23466.277890565005</v>
      </c>
      <c r="D36" s="31">
        <v>55789.045448384</v>
      </c>
      <c r="E36" s="20">
        <f t="shared" si="6"/>
        <v>79255.323338949</v>
      </c>
      <c r="F36" s="31">
        <v>75559.36753884301</v>
      </c>
      <c r="G36" s="31">
        <v>3695.9558001059995</v>
      </c>
      <c r="H36" s="16">
        <f t="shared" si="0"/>
        <v>79255.323338949</v>
      </c>
      <c r="I36" s="44">
        <v>73485.74396999618</v>
      </c>
      <c r="J36" s="44">
        <v>5769.579368953001</v>
      </c>
      <c r="K36" s="16">
        <f t="shared" si="7"/>
        <v>79255.32333894918</v>
      </c>
      <c r="L36" s="82"/>
      <c r="M36" s="83"/>
      <c r="N36" s="83"/>
      <c r="O36" s="83"/>
      <c r="P36" s="83"/>
      <c r="Q36" s="83"/>
      <c r="R36" s="83"/>
      <c r="S36" s="89">
        <f t="shared" si="8"/>
        <v>0</v>
      </c>
      <c r="T36" s="82"/>
      <c r="U36" s="83"/>
      <c r="V36" s="83"/>
      <c r="W36" s="89">
        <f t="shared" si="9"/>
        <v>0</v>
      </c>
    </row>
    <row r="37" spans="1:23" ht="15">
      <c r="A37" s="54">
        <f t="shared" si="4"/>
        <v>42521</v>
      </c>
      <c r="B37" s="20">
        <f t="shared" si="5"/>
        <v>79895.69469312599</v>
      </c>
      <c r="C37" s="31">
        <v>23780.839471998002</v>
      </c>
      <c r="D37" s="31">
        <v>56114.85522112799</v>
      </c>
      <c r="E37" s="20">
        <f t="shared" si="6"/>
        <v>79895.69469312599</v>
      </c>
      <c r="F37" s="31">
        <v>76076.16288456105</v>
      </c>
      <c r="G37" s="31">
        <v>3819.531808565</v>
      </c>
      <c r="H37" s="16">
        <f t="shared" si="0"/>
        <v>79895.69469312606</v>
      </c>
      <c r="I37" s="44">
        <v>74121.38133598282</v>
      </c>
      <c r="J37" s="44">
        <v>5774.313357143001</v>
      </c>
      <c r="K37" s="16">
        <f t="shared" si="7"/>
        <v>79895.69469312581</v>
      </c>
      <c r="L37" s="82"/>
      <c r="M37" s="83"/>
      <c r="N37" s="83"/>
      <c r="O37" s="83"/>
      <c r="P37" s="83"/>
      <c r="Q37" s="83"/>
      <c r="R37" s="83"/>
      <c r="S37" s="89">
        <f t="shared" si="8"/>
        <v>0</v>
      </c>
      <c r="T37" s="82"/>
      <c r="U37" s="83"/>
      <c r="V37" s="83"/>
      <c r="W37" s="89">
        <f t="shared" si="9"/>
        <v>0</v>
      </c>
    </row>
    <row r="38" spans="1:23" ht="15">
      <c r="A38" s="54">
        <f t="shared" si="4"/>
        <v>42551</v>
      </c>
      <c r="B38" s="20">
        <f t="shared" si="5"/>
        <v>79313.34190438106</v>
      </c>
      <c r="C38" s="31">
        <v>22694.689239645028</v>
      </c>
      <c r="D38" s="31">
        <v>56618.65266473603</v>
      </c>
      <c r="E38" s="20">
        <f t="shared" si="6"/>
        <v>79313.34190438106</v>
      </c>
      <c r="F38" s="31">
        <v>75234.54980648906</v>
      </c>
      <c r="G38" s="31">
        <v>4078.7920978919997</v>
      </c>
      <c r="H38" s="16">
        <f t="shared" si="0"/>
        <v>79313.34190438106</v>
      </c>
      <c r="I38" s="44">
        <v>73560.99255758004</v>
      </c>
      <c r="J38" s="44">
        <v>5752.349346801</v>
      </c>
      <c r="K38" s="16">
        <f t="shared" si="7"/>
        <v>79313.34190438104</v>
      </c>
      <c r="L38" s="28">
        <v>27650.42145625706</v>
      </c>
      <c r="M38" s="28">
        <v>9688.363908677004</v>
      </c>
      <c r="N38" s="28">
        <v>16936.141220543017</v>
      </c>
      <c r="O38" s="28">
        <v>11676.930815376996</v>
      </c>
      <c r="P38" s="28">
        <v>7734.686712968001</v>
      </c>
      <c r="Q38" s="28">
        <v>3859.234644646999</v>
      </c>
      <c r="R38" s="28">
        <v>1767.563145912</v>
      </c>
      <c r="S38" s="20">
        <f t="shared" si="8"/>
        <v>79313.34190438109</v>
      </c>
      <c r="T38" s="28">
        <v>73686.544113822</v>
      </c>
      <c r="U38" s="28">
        <v>2914</v>
      </c>
      <c r="V38" s="28">
        <v>2712.797790559</v>
      </c>
      <c r="W38" s="20">
        <f t="shared" si="9"/>
        <v>79313.341904381</v>
      </c>
    </row>
    <row r="39" spans="1:23" ht="15">
      <c r="A39" s="54">
        <f t="shared" si="4"/>
        <v>42582</v>
      </c>
      <c r="B39" s="20">
        <f t="shared" si="5"/>
        <v>81010.71814202404</v>
      </c>
      <c r="C39" s="31">
        <v>23452.773438227006</v>
      </c>
      <c r="D39" s="31">
        <v>57557.944703797024</v>
      </c>
      <c r="E39" s="20">
        <f t="shared" si="6"/>
        <v>81010.71814202404</v>
      </c>
      <c r="F39" s="31">
        <v>76911.36946146298</v>
      </c>
      <c r="G39" s="31">
        <v>4099.348680561</v>
      </c>
      <c r="H39" s="16">
        <f>SUM(F39:G39)</f>
        <v>81010.71814202398</v>
      </c>
      <c r="I39" s="44">
        <v>75049.78261262593</v>
      </c>
      <c r="J39" s="44">
        <v>5960.935529398001</v>
      </c>
      <c r="K39" s="16">
        <f t="shared" si="7"/>
        <v>81010.71814202394</v>
      </c>
      <c r="L39" s="82"/>
      <c r="M39" s="83"/>
      <c r="N39" s="83"/>
      <c r="O39" s="83"/>
      <c r="P39" s="83"/>
      <c r="Q39" s="83"/>
      <c r="R39" s="83"/>
      <c r="S39" s="89">
        <f t="shared" si="8"/>
        <v>0</v>
      </c>
      <c r="T39" s="82"/>
      <c r="U39" s="83"/>
      <c r="V39" s="83"/>
      <c r="W39" s="89">
        <f t="shared" si="9"/>
        <v>0</v>
      </c>
    </row>
    <row r="40" spans="1:23" ht="15">
      <c r="A40" s="54">
        <f t="shared" si="4"/>
        <v>42613</v>
      </c>
      <c r="B40" s="20">
        <f t="shared" si="5"/>
        <v>81766.87724739601</v>
      </c>
      <c r="C40" s="31">
        <v>23802.575287537005</v>
      </c>
      <c r="D40" s="31">
        <v>57964.301959859</v>
      </c>
      <c r="E40" s="20">
        <f t="shared" si="6"/>
        <v>81766.87724739601</v>
      </c>
      <c r="F40" s="31">
        <v>77921.46537735798</v>
      </c>
      <c r="G40" s="31">
        <v>3845.4118700379995</v>
      </c>
      <c r="H40" s="16">
        <f>SUM(F40:G40)</f>
        <v>81766.87724739598</v>
      </c>
      <c r="I40" s="44">
        <v>75618.66251933709</v>
      </c>
      <c r="J40" s="44">
        <v>6148.214728058997</v>
      </c>
      <c r="K40" s="16">
        <f t="shared" si="7"/>
        <v>81766.87724739609</v>
      </c>
      <c r="L40" s="82"/>
      <c r="M40" s="83"/>
      <c r="N40" s="83"/>
      <c r="O40" s="83"/>
      <c r="P40" s="83"/>
      <c r="Q40" s="83"/>
      <c r="R40" s="83"/>
      <c r="S40" s="89">
        <f t="shared" si="8"/>
        <v>0</v>
      </c>
      <c r="T40" s="82"/>
      <c r="U40" s="83"/>
      <c r="V40" s="83"/>
      <c r="W40" s="89">
        <f t="shared" si="9"/>
        <v>0</v>
      </c>
    </row>
    <row r="41" spans="1:23" ht="15">
      <c r="A41" s="54">
        <f t="shared" si="4"/>
        <v>42643</v>
      </c>
      <c r="B41" s="20">
        <f t="shared" si="5"/>
        <v>82106.53561770299</v>
      </c>
      <c r="C41" s="31">
        <v>24192.615020361998</v>
      </c>
      <c r="D41" s="31">
        <v>57913.920597341</v>
      </c>
      <c r="E41" s="20">
        <f t="shared" si="6"/>
        <v>82106.53561770299</v>
      </c>
      <c r="F41" s="31">
        <v>78229.98926195398</v>
      </c>
      <c r="G41" s="31">
        <v>3876.5463557489975</v>
      </c>
      <c r="H41" s="16">
        <f aca="true" t="shared" si="10" ref="H41:H104">SUM(F41:G41)</f>
        <v>82106.53561770298</v>
      </c>
      <c r="I41" s="44">
        <v>75845.64044414504</v>
      </c>
      <c r="J41" s="44">
        <v>6260.895173558007</v>
      </c>
      <c r="K41" s="16">
        <f t="shared" si="7"/>
        <v>82106.53561770305</v>
      </c>
      <c r="L41" s="82"/>
      <c r="M41" s="83"/>
      <c r="N41" s="83"/>
      <c r="O41" s="83"/>
      <c r="P41" s="83"/>
      <c r="Q41" s="83"/>
      <c r="R41" s="83"/>
      <c r="S41" s="89">
        <f t="shared" si="8"/>
        <v>0</v>
      </c>
      <c r="T41" s="82"/>
      <c r="U41" s="83"/>
      <c r="V41" s="83"/>
      <c r="W41" s="89">
        <f t="shared" si="9"/>
        <v>0</v>
      </c>
    </row>
    <row r="42" spans="1:23" ht="15">
      <c r="A42" s="54">
        <f t="shared" si="4"/>
        <v>42674</v>
      </c>
      <c r="B42" s="20">
        <f t="shared" si="5"/>
        <v>82987.88367121102</v>
      </c>
      <c r="C42" s="31">
        <v>24744.803827036998</v>
      </c>
      <c r="D42" s="31">
        <v>58243.079844174026</v>
      </c>
      <c r="E42" s="20">
        <f t="shared" si="6"/>
        <v>82987.88367121102</v>
      </c>
      <c r="F42" s="31">
        <v>79075.32922638698</v>
      </c>
      <c r="G42" s="31">
        <v>3912.554444823999</v>
      </c>
      <c r="H42" s="16">
        <f t="shared" si="10"/>
        <v>82987.88367121098</v>
      </c>
      <c r="I42" s="44">
        <v>76638.6279456762</v>
      </c>
      <c r="J42" s="44">
        <v>6349.255725534999</v>
      </c>
      <c r="K42" s="16">
        <f t="shared" si="7"/>
        <v>82987.8836712112</v>
      </c>
      <c r="L42" s="82"/>
      <c r="M42" s="83"/>
      <c r="N42" s="83"/>
      <c r="O42" s="83"/>
      <c r="P42" s="83"/>
      <c r="Q42" s="83"/>
      <c r="R42" s="83"/>
      <c r="S42" s="89">
        <f t="shared" si="8"/>
        <v>0</v>
      </c>
      <c r="T42" s="82"/>
      <c r="U42" s="83"/>
      <c r="V42" s="83"/>
      <c r="W42" s="89">
        <f t="shared" si="9"/>
        <v>0</v>
      </c>
    </row>
    <row r="43" spans="1:23" ht="15">
      <c r="A43" s="54">
        <f t="shared" si="4"/>
        <v>42704</v>
      </c>
      <c r="B43" s="20">
        <f t="shared" si="5"/>
        <v>84085.309689984</v>
      </c>
      <c r="C43" s="31">
        <v>25375.209379271</v>
      </c>
      <c r="D43" s="31">
        <v>58710.100310713</v>
      </c>
      <c r="E43" s="20">
        <f t="shared" si="6"/>
        <v>84085.309689984</v>
      </c>
      <c r="F43" s="31">
        <v>80087.32424526595</v>
      </c>
      <c r="G43" s="31">
        <v>3997.985444718</v>
      </c>
      <c r="H43" s="16">
        <f t="shared" si="10"/>
        <v>84085.30968998394</v>
      </c>
      <c r="I43" s="44">
        <v>77539.87445048313</v>
      </c>
      <c r="J43" s="44">
        <v>6545.435239501001</v>
      </c>
      <c r="K43" s="16">
        <f t="shared" si="7"/>
        <v>84085.30968998413</v>
      </c>
      <c r="L43" s="82"/>
      <c r="M43" s="83"/>
      <c r="N43" s="83"/>
      <c r="O43" s="83"/>
      <c r="P43" s="83"/>
      <c r="Q43" s="83"/>
      <c r="R43" s="83"/>
      <c r="S43" s="89">
        <f t="shared" si="8"/>
        <v>0</v>
      </c>
      <c r="T43" s="82"/>
      <c r="U43" s="83"/>
      <c r="V43" s="83"/>
      <c r="W43" s="89">
        <f t="shared" si="9"/>
        <v>0</v>
      </c>
    </row>
    <row r="44" spans="1:23" ht="15">
      <c r="A44" s="54">
        <f t="shared" si="4"/>
        <v>42735</v>
      </c>
      <c r="B44" s="20">
        <f t="shared" si="5"/>
        <v>85783.63474760397</v>
      </c>
      <c r="C44" s="31">
        <v>26190.76983942101</v>
      </c>
      <c r="D44" s="31">
        <v>59592.864908182964</v>
      </c>
      <c r="E44" s="20">
        <f t="shared" si="6"/>
        <v>85783.63474760397</v>
      </c>
      <c r="F44" s="31">
        <v>81594.33517601606</v>
      </c>
      <c r="G44" s="31">
        <v>4189.299571588001</v>
      </c>
      <c r="H44" s="16">
        <f t="shared" si="10"/>
        <v>85783.63474760405</v>
      </c>
      <c r="I44" s="44">
        <v>79056.83909853293</v>
      </c>
      <c r="J44" s="44">
        <v>6726.795649071</v>
      </c>
      <c r="K44" s="16">
        <f t="shared" si="7"/>
        <v>85783.63474760394</v>
      </c>
      <c r="L44" s="28">
        <v>30777.01399283698</v>
      </c>
      <c r="M44" s="28">
        <v>10273.379462322991</v>
      </c>
      <c r="N44" s="28">
        <v>17444.945864355013</v>
      </c>
      <c r="O44" s="28">
        <v>12201.212153132998</v>
      </c>
      <c r="P44" s="28">
        <v>8526.637083463003</v>
      </c>
      <c r="Q44" s="28">
        <v>4262.056160869999</v>
      </c>
      <c r="R44" s="28">
        <v>2298.3900306230003</v>
      </c>
      <c r="S44" s="20">
        <f t="shared" si="8"/>
        <v>85783.634747604</v>
      </c>
      <c r="T44" s="28">
        <v>79223.18855611101</v>
      </c>
      <c r="U44" s="28">
        <v>3274</v>
      </c>
      <c r="V44" s="28">
        <v>3286.4461914930002</v>
      </c>
      <c r="W44" s="20">
        <f t="shared" si="9"/>
        <v>85783.63474760401</v>
      </c>
    </row>
    <row r="45" spans="1:23" ht="15">
      <c r="A45" s="54">
        <f t="shared" si="4"/>
        <v>42766</v>
      </c>
      <c r="B45" s="20">
        <f t="shared" si="5"/>
        <v>86321.94020502099</v>
      </c>
      <c r="C45" s="31">
        <v>25906.414785411</v>
      </c>
      <c r="D45" s="31">
        <v>60415.52541960999</v>
      </c>
      <c r="E45" s="20">
        <f t="shared" si="6"/>
        <v>86321.94020502099</v>
      </c>
      <c r="F45" s="31">
        <v>82076.15742412001</v>
      </c>
      <c r="G45" s="31">
        <v>4245.782780901</v>
      </c>
      <c r="H45" s="16">
        <f t="shared" si="10"/>
        <v>86321.94020502102</v>
      </c>
      <c r="I45" s="44">
        <v>79492.70964847993</v>
      </c>
      <c r="J45" s="44">
        <v>6829.230556541002</v>
      </c>
      <c r="K45" s="16">
        <f t="shared" si="7"/>
        <v>86321.94020502093</v>
      </c>
      <c r="L45" s="82"/>
      <c r="M45" s="83"/>
      <c r="N45" s="83"/>
      <c r="O45" s="83"/>
      <c r="P45" s="83"/>
      <c r="Q45" s="83"/>
      <c r="R45" s="83"/>
      <c r="S45" s="89">
        <f t="shared" si="8"/>
        <v>0</v>
      </c>
      <c r="T45" s="82"/>
      <c r="U45" s="83"/>
      <c r="V45" s="83"/>
      <c r="W45" s="89">
        <f t="shared" si="9"/>
        <v>0</v>
      </c>
    </row>
    <row r="46" spans="1:23" ht="15">
      <c r="A46" s="54">
        <f t="shared" si="4"/>
        <v>42794</v>
      </c>
      <c r="B46" s="20">
        <f t="shared" si="5"/>
        <v>86844.12122289302</v>
      </c>
      <c r="C46" s="31">
        <v>25949.300561303997</v>
      </c>
      <c r="D46" s="31">
        <v>60894.82066158902</v>
      </c>
      <c r="E46" s="20">
        <f t="shared" si="6"/>
        <v>86844.12122289302</v>
      </c>
      <c r="F46" s="31">
        <v>82582.20739839299</v>
      </c>
      <c r="G46" s="31">
        <v>4261.9138245</v>
      </c>
      <c r="H46" s="16">
        <f t="shared" si="10"/>
        <v>86844.121222893</v>
      </c>
      <c r="I46" s="44">
        <v>79901.27185754503</v>
      </c>
      <c r="J46" s="44">
        <v>6942.849365347998</v>
      </c>
      <c r="K46" s="16">
        <f t="shared" si="7"/>
        <v>86844.12122289302</v>
      </c>
      <c r="L46" s="82"/>
      <c r="M46" s="83"/>
      <c r="N46" s="83"/>
      <c r="O46" s="83"/>
      <c r="P46" s="83"/>
      <c r="Q46" s="83"/>
      <c r="R46" s="83"/>
      <c r="S46" s="89">
        <f t="shared" si="8"/>
        <v>0</v>
      </c>
      <c r="T46" s="82"/>
      <c r="U46" s="83"/>
      <c r="V46" s="83"/>
      <c r="W46" s="89">
        <f t="shared" si="9"/>
        <v>0</v>
      </c>
    </row>
    <row r="47" spans="1:23" ht="15">
      <c r="A47" s="54">
        <f t="shared" si="4"/>
        <v>42825</v>
      </c>
      <c r="B47" s="20">
        <f t="shared" si="5"/>
        <v>87453.36249150499</v>
      </c>
      <c r="C47" s="31">
        <v>25995.941485624993</v>
      </c>
      <c r="D47" s="31">
        <v>61457.42100588</v>
      </c>
      <c r="E47" s="20">
        <f t="shared" si="6"/>
        <v>87453.36249150499</v>
      </c>
      <c r="F47" s="31">
        <v>83119.69746410604</v>
      </c>
      <c r="G47" s="31">
        <v>4333.665027399</v>
      </c>
      <c r="H47" s="16">
        <f t="shared" si="10"/>
        <v>87453.36249150503</v>
      </c>
      <c r="I47" s="44">
        <v>80459.61759180902</v>
      </c>
      <c r="J47" s="44">
        <v>6993.744899695999</v>
      </c>
      <c r="K47" s="16">
        <f t="shared" si="7"/>
        <v>87453.36249150502</v>
      </c>
      <c r="L47" s="82"/>
      <c r="M47" s="83"/>
      <c r="N47" s="83"/>
      <c r="O47" s="83"/>
      <c r="P47" s="83"/>
      <c r="Q47" s="83"/>
      <c r="R47" s="83"/>
      <c r="S47" s="89">
        <f t="shared" si="8"/>
        <v>0</v>
      </c>
      <c r="T47" s="82"/>
      <c r="U47" s="83"/>
      <c r="V47" s="83"/>
      <c r="W47" s="89">
        <f t="shared" si="9"/>
        <v>0</v>
      </c>
    </row>
    <row r="48" spans="1:23" ht="15">
      <c r="A48" s="54">
        <f t="shared" si="4"/>
        <v>42855</v>
      </c>
      <c r="B48" s="20">
        <f t="shared" si="5"/>
        <v>88237.276802966</v>
      </c>
      <c r="C48" s="31">
        <v>26485.362972299</v>
      </c>
      <c r="D48" s="31">
        <v>61751.913830667</v>
      </c>
      <c r="E48" s="20">
        <f t="shared" si="6"/>
        <v>88237.276802966</v>
      </c>
      <c r="F48" s="31">
        <v>83935.96720299899</v>
      </c>
      <c r="G48" s="31">
        <v>4301.309599967001</v>
      </c>
      <c r="H48" s="16">
        <f t="shared" si="10"/>
        <v>88237.276802966</v>
      </c>
      <c r="I48" s="44">
        <v>81107.43491662906</v>
      </c>
      <c r="J48" s="44">
        <v>7129.841886336993</v>
      </c>
      <c r="K48" s="16">
        <f t="shared" si="7"/>
        <v>88237.27680296605</v>
      </c>
      <c r="L48" s="82"/>
      <c r="M48" s="83"/>
      <c r="N48" s="83"/>
      <c r="O48" s="83"/>
      <c r="P48" s="83"/>
      <c r="Q48" s="83"/>
      <c r="R48" s="83"/>
      <c r="S48" s="89">
        <f t="shared" si="8"/>
        <v>0</v>
      </c>
      <c r="T48" s="82"/>
      <c r="U48" s="83"/>
      <c r="V48" s="83"/>
      <c r="W48" s="89">
        <f t="shared" si="9"/>
        <v>0</v>
      </c>
    </row>
    <row r="49" spans="1:23" ht="15">
      <c r="A49" s="54">
        <f t="shared" si="4"/>
        <v>42886</v>
      </c>
      <c r="B49" s="20">
        <f t="shared" si="5"/>
        <v>88506.701866942</v>
      </c>
      <c r="C49" s="31">
        <v>26499.89164708201</v>
      </c>
      <c r="D49" s="31">
        <v>62006.810219859995</v>
      </c>
      <c r="E49" s="20">
        <f t="shared" si="6"/>
        <v>88506.701866942</v>
      </c>
      <c r="F49" s="31">
        <v>84149.662432612</v>
      </c>
      <c r="G49" s="31">
        <v>4357.039434329999</v>
      </c>
      <c r="H49" s="16">
        <f t="shared" si="10"/>
        <v>88506.701866942</v>
      </c>
      <c r="I49" s="44">
        <v>81385.78927605007</v>
      </c>
      <c r="J49" s="44">
        <v>7120.912590892003</v>
      </c>
      <c r="K49" s="16">
        <f t="shared" si="7"/>
        <v>88506.70186694208</v>
      </c>
      <c r="L49" s="82"/>
      <c r="M49" s="83"/>
      <c r="N49" s="83"/>
      <c r="O49" s="83"/>
      <c r="P49" s="83"/>
      <c r="Q49" s="83"/>
      <c r="R49" s="83"/>
      <c r="S49" s="89">
        <f t="shared" si="8"/>
        <v>0</v>
      </c>
      <c r="T49" s="82"/>
      <c r="U49" s="83"/>
      <c r="V49" s="83"/>
      <c r="W49" s="89">
        <f t="shared" si="9"/>
        <v>0</v>
      </c>
    </row>
    <row r="50" spans="1:23" ht="15">
      <c r="A50" s="54">
        <f t="shared" si="4"/>
        <v>42916</v>
      </c>
      <c r="B50" s="20">
        <f t="shared" si="5"/>
        <v>88334.72036081203</v>
      </c>
      <c r="C50" s="31">
        <v>25712.813907321986</v>
      </c>
      <c r="D50" s="31">
        <v>62621.90645349005</v>
      </c>
      <c r="E50" s="20">
        <f t="shared" si="6"/>
        <v>88334.72036081203</v>
      </c>
      <c r="F50" s="31">
        <v>83951.00251893818</v>
      </c>
      <c r="G50" s="31">
        <v>4383.717841874002</v>
      </c>
      <c r="H50" s="16">
        <f t="shared" si="10"/>
        <v>88334.72036081219</v>
      </c>
      <c r="I50" s="44">
        <v>81299.02356281005</v>
      </c>
      <c r="J50" s="44">
        <v>7035.696798002</v>
      </c>
      <c r="K50" s="16">
        <f t="shared" si="7"/>
        <v>88334.72036081205</v>
      </c>
      <c r="L50" s="28">
        <v>29687.70616431798</v>
      </c>
      <c r="M50" s="28">
        <v>10511.93801171899</v>
      </c>
      <c r="N50" s="28">
        <v>18788.458197781998</v>
      </c>
      <c r="O50" s="28">
        <v>13456.010026660986</v>
      </c>
      <c r="P50" s="28">
        <v>8803.075521956</v>
      </c>
      <c r="Q50" s="28">
        <v>4496.413670358001</v>
      </c>
      <c r="R50" s="28">
        <v>2591.118768018</v>
      </c>
      <c r="S50" s="20">
        <f t="shared" si="8"/>
        <v>88334.72036081195</v>
      </c>
      <c r="T50" s="28">
        <v>81247.187922436</v>
      </c>
      <c r="U50" s="28">
        <v>3440</v>
      </c>
      <c r="V50" s="28">
        <v>3647.5324383760003</v>
      </c>
      <c r="W50" s="20">
        <f t="shared" si="9"/>
        <v>88334.720360812</v>
      </c>
    </row>
    <row r="51" spans="1:23" ht="15">
      <c r="A51" s="54">
        <f t="shared" si="4"/>
        <v>42947</v>
      </c>
      <c r="B51" s="20">
        <f t="shared" si="5"/>
        <v>90579.11661588299</v>
      </c>
      <c r="C51" s="31">
        <v>26596.04079521</v>
      </c>
      <c r="D51" s="31">
        <v>63983.075820672995</v>
      </c>
      <c r="E51" s="20">
        <f t="shared" si="6"/>
        <v>90579.11661588299</v>
      </c>
      <c r="F51" s="31">
        <v>85937.43439093503</v>
      </c>
      <c r="G51" s="31">
        <v>4641.682224947999</v>
      </c>
      <c r="H51" s="16">
        <f t="shared" si="10"/>
        <v>90579.11661588303</v>
      </c>
      <c r="I51" s="44">
        <v>83276.38747678927</v>
      </c>
      <c r="J51" s="44">
        <v>7302.729139094008</v>
      </c>
      <c r="K51" s="16">
        <f t="shared" si="7"/>
        <v>90579.11661588328</v>
      </c>
      <c r="L51" s="82"/>
      <c r="M51" s="83"/>
      <c r="N51" s="83"/>
      <c r="O51" s="83"/>
      <c r="P51" s="83"/>
      <c r="Q51" s="83"/>
      <c r="R51" s="83"/>
      <c r="S51" s="89">
        <f t="shared" si="8"/>
        <v>0</v>
      </c>
      <c r="T51" s="82"/>
      <c r="U51" s="83"/>
      <c r="V51" s="83"/>
      <c r="W51" s="89">
        <f t="shared" si="9"/>
        <v>0</v>
      </c>
    </row>
    <row r="52" spans="1:23" ht="15">
      <c r="A52" s="54">
        <f t="shared" si="4"/>
        <v>42978</v>
      </c>
      <c r="B52" s="20">
        <f t="shared" si="5"/>
        <v>91677.47584253798</v>
      </c>
      <c r="C52" s="31">
        <v>26796.055113749997</v>
      </c>
      <c r="D52" s="31">
        <v>64881.42072878798</v>
      </c>
      <c r="E52" s="20">
        <f t="shared" si="6"/>
        <v>91677.47584253798</v>
      </c>
      <c r="F52" s="31">
        <v>86920.49899804402</v>
      </c>
      <c r="G52" s="31">
        <v>4756.976844493997</v>
      </c>
      <c r="H52" s="16">
        <f t="shared" si="10"/>
        <v>91677.47584253801</v>
      </c>
      <c r="I52" s="44">
        <v>84226.20519342885</v>
      </c>
      <c r="J52" s="44">
        <v>7451.2706491090075</v>
      </c>
      <c r="K52" s="16">
        <f t="shared" si="7"/>
        <v>91677.47584253785</v>
      </c>
      <c r="L52" s="82"/>
      <c r="M52" s="83"/>
      <c r="N52" s="83"/>
      <c r="O52" s="83"/>
      <c r="P52" s="83"/>
      <c r="Q52" s="83"/>
      <c r="R52" s="83"/>
      <c r="S52" s="89">
        <f t="shared" si="8"/>
        <v>0</v>
      </c>
      <c r="T52" s="82"/>
      <c r="U52" s="83"/>
      <c r="V52" s="83"/>
      <c r="W52" s="89">
        <f t="shared" si="9"/>
        <v>0</v>
      </c>
    </row>
    <row r="53" spans="1:23" ht="15">
      <c r="A53" s="54">
        <f t="shared" si="4"/>
        <v>43008</v>
      </c>
      <c r="B53" s="20">
        <f t="shared" si="5"/>
        <v>92936.02376022498</v>
      </c>
      <c r="C53" s="31">
        <v>27425.154181022994</v>
      </c>
      <c r="D53" s="31">
        <v>65510.86957920199</v>
      </c>
      <c r="E53" s="20">
        <f t="shared" si="6"/>
        <v>92936.02376022498</v>
      </c>
      <c r="F53" s="31">
        <v>88004.38771776197</v>
      </c>
      <c r="G53" s="31">
        <v>4931.636042462999</v>
      </c>
      <c r="H53" s="16">
        <f t="shared" si="10"/>
        <v>92936.02376022497</v>
      </c>
      <c r="I53" s="44">
        <v>85370.33077600192</v>
      </c>
      <c r="J53" s="44">
        <v>7565.692984223003</v>
      </c>
      <c r="K53" s="16">
        <f t="shared" si="7"/>
        <v>92936.02376022493</v>
      </c>
      <c r="L53" s="82"/>
      <c r="M53" s="83"/>
      <c r="N53" s="83"/>
      <c r="O53" s="83"/>
      <c r="P53" s="83"/>
      <c r="Q53" s="83"/>
      <c r="R53" s="83"/>
      <c r="S53" s="89">
        <f t="shared" si="8"/>
        <v>0</v>
      </c>
      <c r="T53" s="82"/>
      <c r="U53" s="83"/>
      <c r="V53" s="83"/>
      <c r="W53" s="89">
        <f t="shared" si="9"/>
        <v>0</v>
      </c>
    </row>
    <row r="54" spans="1:23" ht="15">
      <c r="A54" s="54">
        <f t="shared" si="4"/>
        <v>43039</v>
      </c>
      <c r="B54" s="20">
        <f t="shared" si="5"/>
        <v>94198.82106529003</v>
      </c>
      <c r="C54" s="31">
        <v>27937.29803637601</v>
      </c>
      <c r="D54" s="31">
        <v>66261.52302891402</v>
      </c>
      <c r="E54" s="20">
        <f t="shared" si="6"/>
        <v>94198.82106529003</v>
      </c>
      <c r="F54" s="31">
        <v>89111.56663273908</v>
      </c>
      <c r="G54" s="31">
        <v>5087.254432551</v>
      </c>
      <c r="H54" s="16">
        <f t="shared" si="10"/>
        <v>94198.82106529007</v>
      </c>
      <c r="I54" s="44">
        <v>86529.85159397383</v>
      </c>
      <c r="J54" s="44">
        <v>7668.969471315999</v>
      </c>
      <c r="K54" s="16">
        <f t="shared" si="7"/>
        <v>94198.82106528983</v>
      </c>
      <c r="L54" s="82"/>
      <c r="M54" s="83"/>
      <c r="N54" s="83"/>
      <c r="O54" s="83"/>
      <c r="P54" s="83"/>
      <c r="Q54" s="83"/>
      <c r="R54" s="83"/>
      <c r="S54" s="89">
        <f t="shared" si="8"/>
        <v>0</v>
      </c>
      <c r="T54" s="82"/>
      <c r="U54" s="83"/>
      <c r="V54" s="83"/>
      <c r="W54" s="89">
        <f t="shared" si="9"/>
        <v>0</v>
      </c>
    </row>
    <row r="55" spans="1:23" ht="15">
      <c r="A55" s="54">
        <f t="shared" si="4"/>
        <v>43069</v>
      </c>
      <c r="B55" s="20">
        <f t="shared" si="5"/>
        <v>95790.479212817</v>
      </c>
      <c r="C55" s="31">
        <v>28924.699493620003</v>
      </c>
      <c r="D55" s="31">
        <v>66865.77971919699</v>
      </c>
      <c r="E55" s="20">
        <f t="shared" si="6"/>
        <v>95790.479212817</v>
      </c>
      <c r="F55" s="31">
        <v>90553.88510858805</v>
      </c>
      <c r="G55" s="31">
        <v>5236.594104229001</v>
      </c>
      <c r="H55" s="16">
        <f t="shared" si="10"/>
        <v>95790.47921281705</v>
      </c>
      <c r="I55" s="44">
        <v>87915.88040582296</v>
      </c>
      <c r="J55" s="44">
        <v>7874.598806993999</v>
      </c>
      <c r="K55" s="16">
        <f t="shared" si="7"/>
        <v>95790.47921281695</v>
      </c>
      <c r="L55" s="82"/>
      <c r="M55" s="83"/>
      <c r="N55" s="83"/>
      <c r="O55" s="83"/>
      <c r="P55" s="83"/>
      <c r="Q55" s="83"/>
      <c r="R55" s="83"/>
      <c r="S55" s="89">
        <f t="shared" si="8"/>
        <v>0</v>
      </c>
      <c r="T55" s="82"/>
      <c r="U55" s="83"/>
      <c r="V55" s="83"/>
      <c r="W55" s="89">
        <f t="shared" si="9"/>
        <v>0</v>
      </c>
    </row>
    <row r="56" spans="1:23" ht="15">
      <c r="A56" s="54">
        <f t="shared" si="4"/>
        <v>43100</v>
      </c>
      <c r="B56" s="20">
        <f t="shared" si="5"/>
        <v>97049.36662727995</v>
      </c>
      <c r="C56" s="31">
        <v>29636.161463084954</v>
      </c>
      <c r="D56" s="31">
        <v>67413.205164195</v>
      </c>
      <c r="E56" s="20">
        <f t="shared" si="6"/>
        <v>97049.36662727995</v>
      </c>
      <c r="F56" s="31">
        <v>91809.87482580316</v>
      </c>
      <c r="G56" s="31">
        <v>5239.491801476998</v>
      </c>
      <c r="H56" s="16">
        <f t="shared" si="10"/>
        <v>97049.36662728015</v>
      </c>
      <c r="I56" s="44">
        <v>88871.41220730406</v>
      </c>
      <c r="J56" s="44">
        <v>8177.954419975998</v>
      </c>
      <c r="K56" s="16">
        <f t="shared" si="7"/>
        <v>97049.36662728006</v>
      </c>
      <c r="L56" s="28">
        <v>33453.69797924998</v>
      </c>
      <c r="M56" s="28">
        <v>11554.707264972996</v>
      </c>
      <c r="N56" s="28">
        <v>19918.994042417035</v>
      </c>
      <c r="O56" s="28">
        <v>14309.539936788999</v>
      </c>
      <c r="P56" s="28">
        <v>9785.522512029998</v>
      </c>
      <c r="Q56" s="28">
        <v>5040.697457863</v>
      </c>
      <c r="R56" s="28">
        <v>2986.207433958001</v>
      </c>
      <c r="S56" s="20">
        <f t="shared" si="8"/>
        <v>97049.36662728002</v>
      </c>
      <c r="T56" s="28">
        <v>89022.461735459</v>
      </c>
      <c r="U56" s="28">
        <v>3992</v>
      </c>
      <c r="V56" s="28">
        <v>4034.904891821</v>
      </c>
      <c r="W56" s="20">
        <f t="shared" si="9"/>
        <v>97049.36662728</v>
      </c>
    </row>
    <row r="57" spans="1:23" ht="15">
      <c r="A57" s="54">
        <f t="shared" si="4"/>
        <v>43131</v>
      </c>
      <c r="B57" s="20">
        <f t="shared" si="5"/>
        <v>97660.761326862</v>
      </c>
      <c r="C57" s="31">
        <v>29259.152198263007</v>
      </c>
      <c r="D57" s="31">
        <v>68401.609128599</v>
      </c>
      <c r="E57" s="20">
        <f t="shared" si="6"/>
        <v>97660.761326862</v>
      </c>
      <c r="F57" s="31">
        <v>92230.96977439502</v>
      </c>
      <c r="G57" s="31">
        <v>5429.791552466999</v>
      </c>
      <c r="H57" s="16">
        <f t="shared" si="10"/>
        <v>97660.76132686202</v>
      </c>
      <c r="I57" s="44">
        <v>89409.63181544426</v>
      </c>
      <c r="J57" s="44">
        <v>8251.129511418</v>
      </c>
      <c r="K57" s="16">
        <f t="shared" si="7"/>
        <v>97660.76132686225</v>
      </c>
      <c r="L57" s="82"/>
      <c r="M57" s="83"/>
      <c r="N57" s="83"/>
      <c r="O57" s="83"/>
      <c r="P57" s="83"/>
      <c r="Q57" s="83"/>
      <c r="R57" s="83"/>
      <c r="S57" s="89">
        <f t="shared" si="8"/>
        <v>0</v>
      </c>
      <c r="T57" s="82"/>
      <c r="U57" s="83"/>
      <c r="V57" s="83"/>
      <c r="W57" s="89">
        <f t="shared" si="9"/>
        <v>0</v>
      </c>
    </row>
    <row r="58" spans="1:23" ht="15">
      <c r="A58" s="54">
        <f t="shared" si="4"/>
        <v>43159</v>
      </c>
      <c r="B58" s="20">
        <f t="shared" si="5"/>
        <v>98208.84206378099</v>
      </c>
      <c r="C58" s="31">
        <v>29452.627827751006</v>
      </c>
      <c r="D58" s="31">
        <v>68756.21423602999</v>
      </c>
      <c r="E58" s="20">
        <f t="shared" si="6"/>
        <v>98208.84206378099</v>
      </c>
      <c r="F58" s="31">
        <v>92667.91221086297</v>
      </c>
      <c r="G58" s="31">
        <v>5540.929852918</v>
      </c>
      <c r="H58" s="16">
        <f t="shared" si="10"/>
        <v>98208.84206378096</v>
      </c>
      <c r="I58" s="44">
        <v>89883.79009153807</v>
      </c>
      <c r="J58" s="44">
        <v>8325.051972243005</v>
      </c>
      <c r="K58" s="16">
        <f t="shared" si="7"/>
        <v>98208.84206378108</v>
      </c>
      <c r="L58" s="82"/>
      <c r="M58" s="83"/>
      <c r="N58" s="83"/>
      <c r="O58" s="83"/>
      <c r="P58" s="83"/>
      <c r="Q58" s="83"/>
      <c r="R58" s="83"/>
      <c r="S58" s="89">
        <f t="shared" si="8"/>
        <v>0</v>
      </c>
      <c r="T58" s="82"/>
      <c r="U58" s="83"/>
      <c r="V58" s="83"/>
      <c r="W58" s="89">
        <f t="shared" si="9"/>
        <v>0</v>
      </c>
    </row>
    <row r="59" spans="1:23" ht="15">
      <c r="A59" s="54">
        <f t="shared" si="4"/>
        <v>43190</v>
      </c>
      <c r="B59" s="20">
        <f t="shared" si="5"/>
        <v>98969.477785657</v>
      </c>
      <c r="C59" s="31">
        <v>29811.209273807002</v>
      </c>
      <c r="D59" s="31">
        <v>69158.26851185</v>
      </c>
      <c r="E59" s="20">
        <f t="shared" si="6"/>
        <v>98969.477785657</v>
      </c>
      <c r="F59" s="31">
        <v>93362.83090560297</v>
      </c>
      <c r="G59" s="31">
        <v>5606.646880053999</v>
      </c>
      <c r="H59" s="16">
        <f t="shared" si="10"/>
        <v>98969.47778565697</v>
      </c>
      <c r="I59" s="44">
        <v>90528.48826156706</v>
      </c>
      <c r="J59" s="44">
        <v>8440.98952409</v>
      </c>
      <c r="K59" s="16">
        <f t="shared" si="7"/>
        <v>98969.47778565707</v>
      </c>
      <c r="L59" s="82"/>
      <c r="M59" s="83"/>
      <c r="N59" s="83"/>
      <c r="O59" s="83"/>
      <c r="P59" s="83"/>
      <c r="Q59" s="83"/>
      <c r="R59" s="83"/>
      <c r="S59" s="89">
        <f t="shared" si="8"/>
        <v>0</v>
      </c>
      <c r="T59" s="82"/>
      <c r="U59" s="83"/>
      <c r="V59" s="83"/>
      <c r="W59" s="89">
        <f t="shared" si="9"/>
        <v>0</v>
      </c>
    </row>
    <row r="60" spans="1:23" ht="15">
      <c r="A60" s="54">
        <f t="shared" si="4"/>
        <v>43220</v>
      </c>
      <c r="B60" s="20">
        <f t="shared" si="5"/>
        <v>99549.534800401</v>
      </c>
      <c r="C60" s="31">
        <v>30183.953825619003</v>
      </c>
      <c r="D60" s="31">
        <v>69365.580974782</v>
      </c>
      <c r="E60" s="20">
        <f t="shared" si="6"/>
        <v>99549.534800401</v>
      </c>
      <c r="F60" s="31">
        <v>93926.42722123698</v>
      </c>
      <c r="G60" s="31">
        <v>5623.1075791640005</v>
      </c>
      <c r="H60" s="16">
        <f t="shared" si="10"/>
        <v>99549.53480040099</v>
      </c>
      <c r="I60" s="44">
        <v>91069.75475459096</v>
      </c>
      <c r="J60" s="44">
        <v>8479.780045809997</v>
      </c>
      <c r="K60" s="16">
        <f t="shared" si="7"/>
        <v>99549.53480040096</v>
      </c>
      <c r="L60" s="82"/>
      <c r="M60" s="83"/>
      <c r="N60" s="83"/>
      <c r="O60" s="83"/>
      <c r="P60" s="83"/>
      <c r="Q60" s="83"/>
      <c r="R60" s="83"/>
      <c r="S60" s="89">
        <f t="shared" si="8"/>
        <v>0</v>
      </c>
      <c r="T60" s="82"/>
      <c r="U60" s="83"/>
      <c r="V60" s="83"/>
      <c r="W60" s="89">
        <f t="shared" si="9"/>
        <v>0</v>
      </c>
    </row>
    <row r="61" spans="1:23" ht="15">
      <c r="A61" s="54">
        <f t="shared" si="4"/>
        <v>43251</v>
      </c>
      <c r="B61" s="20">
        <f t="shared" si="5"/>
        <v>98572.173751713</v>
      </c>
      <c r="C61" s="31">
        <v>29123.030936017993</v>
      </c>
      <c r="D61" s="31">
        <v>69449.142815695</v>
      </c>
      <c r="E61" s="20">
        <f t="shared" si="6"/>
        <v>98572.173751713</v>
      </c>
      <c r="F61" s="31">
        <v>92801.80069480295</v>
      </c>
      <c r="G61" s="31">
        <v>5770.373056910001</v>
      </c>
      <c r="H61" s="16">
        <f t="shared" si="10"/>
        <v>98572.17375171295</v>
      </c>
      <c r="I61" s="44">
        <v>90196.62336024192</v>
      </c>
      <c r="J61" s="44">
        <v>8375.550391471013</v>
      </c>
      <c r="K61" s="16">
        <f t="shared" si="7"/>
        <v>98572.17375171294</v>
      </c>
      <c r="L61" s="82"/>
      <c r="M61" s="83"/>
      <c r="N61" s="83"/>
      <c r="O61" s="83"/>
      <c r="P61" s="83"/>
      <c r="Q61" s="83"/>
      <c r="R61" s="83"/>
      <c r="S61" s="89">
        <f t="shared" si="8"/>
        <v>0</v>
      </c>
      <c r="T61" s="82"/>
      <c r="U61" s="83"/>
      <c r="V61" s="83"/>
      <c r="W61" s="89">
        <f t="shared" si="9"/>
        <v>0</v>
      </c>
    </row>
    <row r="62" spans="1:23" ht="15">
      <c r="A62" s="54">
        <f t="shared" si="4"/>
        <v>43281</v>
      </c>
      <c r="B62" s="20">
        <f t="shared" si="5"/>
        <v>99234.35656465804</v>
      </c>
      <c r="C62" s="31">
        <v>29411.384791921984</v>
      </c>
      <c r="D62" s="31">
        <v>69822.97177273605</v>
      </c>
      <c r="E62" s="20">
        <f t="shared" si="6"/>
        <v>99234.35656465804</v>
      </c>
      <c r="F62" s="31">
        <v>93440.25497858907</v>
      </c>
      <c r="G62" s="31">
        <v>5794.101586068997</v>
      </c>
      <c r="H62" s="16">
        <f t="shared" si="10"/>
        <v>99234.35656465807</v>
      </c>
      <c r="I62" s="44">
        <v>90848.99976783617</v>
      </c>
      <c r="J62" s="44">
        <v>8385.356796821994</v>
      </c>
      <c r="K62" s="16">
        <f t="shared" si="7"/>
        <v>99234.35656465817</v>
      </c>
      <c r="L62" s="28">
        <v>32584.014291145068</v>
      </c>
      <c r="M62" s="28">
        <v>11690.01667677999</v>
      </c>
      <c r="N62" s="28">
        <v>21181.113508776994</v>
      </c>
      <c r="O62" s="28">
        <v>15423.034601400017</v>
      </c>
      <c r="P62" s="28">
        <v>10110.826903264002</v>
      </c>
      <c r="Q62" s="28">
        <v>5282.252454505002</v>
      </c>
      <c r="R62" s="28">
        <v>2963.098128787</v>
      </c>
      <c r="S62" s="20">
        <f t="shared" si="8"/>
        <v>99234.35656465805</v>
      </c>
      <c r="T62" s="28">
        <v>90989.005981366</v>
      </c>
      <c r="U62" s="28">
        <v>4064</v>
      </c>
      <c r="V62" s="28">
        <v>4181.350583292</v>
      </c>
      <c r="W62" s="20">
        <f t="shared" si="9"/>
        <v>99234.35656465801</v>
      </c>
    </row>
    <row r="63" spans="1:23" ht="15">
      <c r="A63" s="54">
        <f t="shared" si="4"/>
        <v>43312</v>
      </c>
      <c r="B63" s="20">
        <f t="shared" si="5"/>
        <v>101435.55415803203</v>
      </c>
      <c r="C63" s="31">
        <v>30573.003848498007</v>
      </c>
      <c r="D63" s="31">
        <v>70862.55030953402</v>
      </c>
      <c r="E63" s="20">
        <f t="shared" si="6"/>
        <v>101435.55415803203</v>
      </c>
      <c r="F63" s="31">
        <v>95442.527933378</v>
      </c>
      <c r="G63" s="31">
        <v>5993.026224654002</v>
      </c>
      <c r="H63" s="16">
        <f t="shared" si="10"/>
        <v>101435.55415803201</v>
      </c>
      <c r="I63" s="44">
        <v>92701.02256083793</v>
      </c>
      <c r="J63" s="44">
        <v>8734.531597194005</v>
      </c>
      <c r="K63" s="16">
        <f t="shared" si="7"/>
        <v>101435.55415803193</v>
      </c>
      <c r="L63" s="82"/>
      <c r="M63" s="83"/>
      <c r="N63" s="83"/>
      <c r="O63" s="83"/>
      <c r="P63" s="83"/>
      <c r="Q63" s="83"/>
      <c r="R63" s="83"/>
      <c r="S63" s="89">
        <f t="shared" si="8"/>
        <v>0</v>
      </c>
      <c r="T63" s="82"/>
      <c r="U63" s="83"/>
      <c r="V63" s="83"/>
      <c r="W63" s="89">
        <f t="shared" si="9"/>
        <v>0</v>
      </c>
    </row>
    <row r="64" spans="1:23" ht="15">
      <c r="A64" s="54">
        <f t="shared" si="4"/>
        <v>43343</v>
      </c>
      <c r="B64" s="20">
        <f t="shared" si="5"/>
        <v>101895.516436055</v>
      </c>
      <c r="C64" s="31">
        <v>30667.078033340997</v>
      </c>
      <c r="D64" s="31">
        <v>71228.438402714</v>
      </c>
      <c r="E64" s="20">
        <f t="shared" si="6"/>
        <v>101895.516436055</v>
      </c>
      <c r="F64" s="31">
        <v>95862.28517011103</v>
      </c>
      <c r="G64" s="31">
        <v>6033.231265944</v>
      </c>
      <c r="H64" s="16">
        <f t="shared" si="10"/>
        <v>101895.51643605504</v>
      </c>
      <c r="I64" s="44">
        <v>93007.8021004487</v>
      </c>
      <c r="J64" s="44">
        <v>8887.714335605999</v>
      </c>
      <c r="K64" s="16">
        <f t="shared" si="7"/>
        <v>101895.51643605469</v>
      </c>
      <c r="L64" s="82"/>
      <c r="M64" s="83"/>
      <c r="N64" s="83"/>
      <c r="O64" s="83"/>
      <c r="P64" s="83"/>
      <c r="Q64" s="83"/>
      <c r="R64" s="83"/>
      <c r="S64" s="89">
        <f t="shared" si="8"/>
        <v>0</v>
      </c>
      <c r="T64" s="82"/>
      <c r="U64" s="83"/>
      <c r="V64" s="83"/>
      <c r="W64" s="89">
        <f t="shared" si="9"/>
        <v>0</v>
      </c>
    </row>
    <row r="65" spans="1:23" ht="15">
      <c r="A65" s="54">
        <f t="shared" si="4"/>
        <v>43373</v>
      </c>
      <c r="B65" s="20">
        <f t="shared" si="5"/>
        <v>102258.89301945998</v>
      </c>
      <c r="C65" s="31">
        <v>30957.47149836</v>
      </c>
      <c r="D65" s="31">
        <v>71301.42152109998</v>
      </c>
      <c r="E65" s="20">
        <f t="shared" si="6"/>
        <v>102258.89301945998</v>
      </c>
      <c r="F65" s="31">
        <v>96229.36368953699</v>
      </c>
      <c r="G65" s="31">
        <v>6029.529329923002</v>
      </c>
      <c r="H65" s="16">
        <f t="shared" si="10"/>
        <v>102258.89301945998</v>
      </c>
      <c r="I65" s="44">
        <v>93234.96828200208</v>
      </c>
      <c r="J65" s="44">
        <v>9023.924737457997</v>
      </c>
      <c r="K65" s="16">
        <f t="shared" si="7"/>
        <v>102258.89301946008</v>
      </c>
      <c r="L65" s="82"/>
      <c r="M65" s="83"/>
      <c r="N65" s="83"/>
      <c r="O65" s="83"/>
      <c r="P65" s="83"/>
      <c r="Q65" s="83"/>
      <c r="R65" s="83"/>
      <c r="S65" s="89">
        <f t="shared" si="8"/>
        <v>0</v>
      </c>
      <c r="T65" s="82"/>
      <c r="U65" s="83"/>
      <c r="V65" s="83"/>
      <c r="W65" s="89">
        <f t="shared" si="9"/>
        <v>0</v>
      </c>
    </row>
    <row r="66" spans="1:23" ht="15">
      <c r="A66" s="54">
        <f t="shared" si="4"/>
        <v>43404</v>
      </c>
      <c r="B66" s="20">
        <f t="shared" si="5"/>
        <v>103222.55905464003</v>
      </c>
      <c r="C66" s="31">
        <v>31476.400931702992</v>
      </c>
      <c r="D66" s="31">
        <v>71746.15812293703</v>
      </c>
      <c r="E66" s="20">
        <f t="shared" si="6"/>
        <v>103222.55905464003</v>
      </c>
      <c r="F66" s="31">
        <v>97296.499870492</v>
      </c>
      <c r="G66" s="31">
        <v>5926.059184148</v>
      </c>
      <c r="H66" s="16">
        <f t="shared" si="10"/>
        <v>103222.55905464</v>
      </c>
      <c r="I66" s="44">
        <v>94145.84709681915</v>
      </c>
      <c r="J66" s="44">
        <v>9076.711957821008</v>
      </c>
      <c r="K66" s="16">
        <f t="shared" si="7"/>
        <v>103222.55905464017</v>
      </c>
      <c r="L66" s="82"/>
      <c r="M66" s="83"/>
      <c r="N66" s="83"/>
      <c r="O66" s="83"/>
      <c r="P66" s="83"/>
      <c r="Q66" s="83"/>
      <c r="R66" s="83"/>
      <c r="S66" s="89">
        <f t="shared" si="8"/>
        <v>0</v>
      </c>
      <c r="T66" s="82"/>
      <c r="U66" s="83"/>
      <c r="V66" s="83"/>
      <c r="W66" s="89">
        <f t="shared" si="9"/>
        <v>0</v>
      </c>
    </row>
    <row r="67" spans="1:23" ht="15">
      <c r="A67" s="54">
        <f t="shared" si="4"/>
        <v>43434</v>
      </c>
      <c r="B67" s="20">
        <f t="shared" si="5"/>
        <v>104278.597625101</v>
      </c>
      <c r="C67" s="31">
        <v>32238.466018248993</v>
      </c>
      <c r="D67" s="31">
        <v>72040.13160685201</v>
      </c>
      <c r="E67" s="20">
        <f t="shared" si="6"/>
        <v>104278.597625101</v>
      </c>
      <c r="F67" s="31">
        <v>98338.80235389298</v>
      </c>
      <c r="G67" s="31">
        <v>5939.795271208001</v>
      </c>
      <c r="H67" s="16">
        <f t="shared" si="10"/>
        <v>104278.59762510099</v>
      </c>
      <c r="I67" s="44">
        <v>94987.03219716589</v>
      </c>
      <c r="J67" s="44">
        <v>9291.565427935</v>
      </c>
      <c r="K67" s="16">
        <f t="shared" si="7"/>
        <v>104278.59762510088</v>
      </c>
      <c r="L67" s="82"/>
      <c r="M67" s="83"/>
      <c r="N67" s="83"/>
      <c r="O67" s="83"/>
      <c r="P67" s="83"/>
      <c r="Q67" s="83"/>
      <c r="R67" s="83"/>
      <c r="S67" s="89">
        <f aca="true" t="shared" si="11" ref="S67:S91">SUM(L67:R67)</f>
        <v>0</v>
      </c>
      <c r="T67" s="82"/>
      <c r="U67" s="83"/>
      <c r="V67" s="83"/>
      <c r="W67" s="89">
        <f aca="true" t="shared" si="12" ref="W67:W98">SUM(T67:V67)</f>
        <v>0</v>
      </c>
    </row>
    <row r="68" spans="1:23" ht="15">
      <c r="A68" s="54">
        <f aca="true" t="shared" si="13" ref="A68:A128">EOMONTH(A67,1)</f>
        <v>43465</v>
      </c>
      <c r="B68" s="20">
        <f aca="true" t="shared" si="14" ref="B68:B128">SUM(C68:D68)</f>
        <v>106199.55471190906</v>
      </c>
      <c r="C68" s="31">
        <v>32900.81674141</v>
      </c>
      <c r="D68" s="31">
        <v>73298.73797049906</v>
      </c>
      <c r="E68" s="20">
        <f aca="true" t="shared" si="15" ref="E68:E128">SUM(C68:D68)</f>
        <v>106199.55471190906</v>
      </c>
      <c r="F68" s="31">
        <v>100054.789029673</v>
      </c>
      <c r="G68" s="31">
        <v>6144.765682235997</v>
      </c>
      <c r="H68" s="16">
        <f t="shared" si="10"/>
        <v>106199.554711909</v>
      </c>
      <c r="I68" s="44">
        <v>96654.89312206602</v>
      </c>
      <c r="J68" s="44">
        <v>9544.661589843003</v>
      </c>
      <c r="K68" s="16">
        <f t="shared" si="7"/>
        <v>106199.55471190902</v>
      </c>
      <c r="L68" s="28">
        <v>36208.59082825703</v>
      </c>
      <c r="M68" s="28">
        <v>12537.861157237987</v>
      </c>
      <c r="N68" s="28">
        <v>21940.76663815402</v>
      </c>
      <c r="O68" s="28">
        <v>15961.769570044005</v>
      </c>
      <c r="P68" s="28">
        <v>10640.094992629998</v>
      </c>
      <c r="Q68" s="28">
        <v>5672.140164715</v>
      </c>
      <c r="R68" s="28">
        <v>3238.3313608710005</v>
      </c>
      <c r="S68" s="20">
        <f t="shared" si="11"/>
        <v>106199.55471190905</v>
      </c>
      <c r="T68" s="28">
        <v>97289.08318632301</v>
      </c>
      <c r="U68" s="28">
        <v>4424</v>
      </c>
      <c r="V68" s="28">
        <v>4486.471525586</v>
      </c>
      <c r="W68" s="20">
        <f t="shared" si="12"/>
        <v>106199.55471190902</v>
      </c>
    </row>
    <row r="69" spans="1:23" ht="15">
      <c r="A69" s="54">
        <f t="shared" si="13"/>
        <v>43496</v>
      </c>
      <c r="B69" s="20">
        <f t="shared" si="14"/>
        <v>106528.74194245801</v>
      </c>
      <c r="C69" s="31">
        <v>32502.34591544799</v>
      </c>
      <c r="D69" s="31">
        <v>74026.39602701002</v>
      </c>
      <c r="E69" s="20">
        <f t="shared" si="15"/>
        <v>106528.74194245801</v>
      </c>
      <c r="F69" s="31">
        <v>100317.76641514798</v>
      </c>
      <c r="G69" s="31">
        <v>6210.975527310001</v>
      </c>
      <c r="H69" s="16">
        <f t="shared" si="10"/>
        <v>106528.74194245799</v>
      </c>
      <c r="I69" s="44">
        <v>97081.12637146101</v>
      </c>
      <c r="J69" s="44">
        <v>9447.615570996999</v>
      </c>
      <c r="K69" s="16">
        <f t="shared" si="7"/>
        <v>106528.74194245801</v>
      </c>
      <c r="L69" s="82"/>
      <c r="M69" s="83"/>
      <c r="N69" s="83"/>
      <c r="O69" s="83"/>
      <c r="P69" s="83"/>
      <c r="Q69" s="83"/>
      <c r="R69" s="83"/>
      <c r="S69" s="89">
        <f t="shared" si="11"/>
        <v>0</v>
      </c>
      <c r="T69" s="82"/>
      <c r="U69" s="83"/>
      <c r="V69" s="83"/>
      <c r="W69" s="89">
        <f t="shared" si="12"/>
        <v>0</v>
      </c>
    </row>
    <row r="70" spans="1:23" ht="15">
      <c r="A70" s="54">
        <f t="shared" si="13"/>
        <v>43524</v>
      </c>
      <c r="B70" s="20">
        <f t="shared" si="14"/>
        <v>107072.47423114098</v>
      </c>
      <c r="C70" s="31">
        <v>32420.197038043993</v>
      </c>
      <c r="D70" s="31">
        <v>74652.27719309699</v>
      </c>
      <c r="E70" s="20">
        <f t="shared" si="15"/>
        <v>107072.47423114098</v>
      </c>
      <c r="F70" s="31">
        <v>100776.17072618005</v>
      </c>
      <c r="G70" s="31">
        <v>6296.303504960999</v>
      </c>
      <c r="H70" s="16">
        <f t="shared" si="10"/>
        <v>107072.47423114105</v>
      </c>
      <c r="I70" s="44">
        <v>97628.7752679581</v>
      </c>
      <c r="J70" s="44">
        <v>9443.698963183007</v>
      </c>
      <c r="K70" s="16">
        <f t="shared" si="7"/>
        <v>107072.47423114111</v>
      </c>
      <c r="L70" s="82"/>
      <c r="M70" s="83"/>
      <c r="N70" s="83"/>
      <c r="O70" s="83"/>
      <c r="P70" s="83"/>
      <c r="Q70" s="83"/>
      <c r="R70" s="83"/>
      <c r="S70" s="89">
        <f t="shared" si="11"/>
        <v>0</v>
      </c>
      <c r="T70" s="82"/>
      <c r="U70" s="83"/>
      <c r="V70" s="83"/>
      <c r="W70" s="89">
        <f t="shared" si="12"/>
        <v>0</v>
      </c>
    </row>
    <row r="71" spans="1:23" ht="15">
      <c r="A71" s="54">
        <f t="shared" si="13"/>
        <v>43555</v>
      </c>
      <c r="B71" s="20">
        <f t="shared" si="14"/>
        <v>107997.51521080302</v>
      </c>
      <c r="C71" s="31">
        <v>32819.207207483014</v>
      </c>
      <c r="D71" s="31">
        <v>75178.30800332001</v>
      </c>
      <c r="E71" s="20">
        <f t="shared" si="15"/>
        <v>107997.51521080302</v>
      </c>
      <c r="F71" s="31">
        <v>101641.87983331298</v>
      </c>
      <c r="G71" s="31">
        <v>6355.635377489998</v>
      </c>
      <c r="H71" s="16">
        <f t="shared" si="10"/>
        <v>107997.51521080299</v>
      </c>
      <c r="I71" s="44">
        <v>98483.84044981403</v>
      </c>
      <c r="J71" s="44">
        <v>9513.674760988988</v>
      </c>
      <c r="K71" s="16">
        <f t="shared" si="7"/>
        <v>107997.51521080302</v>
      </c>
      <c r="L71" s="82"/>
      <c r="M71" s="83"/>
      <c r="N71" s="83"/>
      <c r="O71" s="83"/>
      <c r="P71" s="83"/>
      <c r="Q71" s="83"/>
      <c r="R71" s="83"/>
      <c r="S71" s="89">
        <f t="shared" si="11"/>
        <v>0</v>
      </c>
      <c r="T71" s="82"/>
      <c r="U71" s="83"/>
      <c r="V71" s="83"/>
      <c r="W71" s="89">
        <f t="shared" si="12"/>
        <v>0</v>
      </c>
    </row>
    <row r="72" spans="1:23" ht="15">
      <c r="A72" s="54">
        <f t="shared" si="13"/>
        <v>43585</v>
      </c>
      <c r="B72" s="20">
        <f t="shared" si="14"/>
        <v>107979.92915069801</v>
      </c>
      <c r="C72" s="31">
        <v>32454.722112388</v>
      </c>
      <c r="D72" s="31">
        <v>75525.20703831</v>
      </c>
      <c r="E72" s="20">
        <f t="shared" si="15"/>
        <v>107979.92915069801</v>
      </c>
      <c r="F72" s="31">
        <v>101670.7847828661</v>
      </c>
      <c r="G72" s="31">
        <v>6309.144367832003</v>
      </c>
      <c r="H72" s="16">
        <f t="shared" si="10"/>
        <v>107979.92915069811</v>
      </c>
      <c r="I72" s="44">
        <v>98624.02596667586</v>
      </c>
      <c r="J72" s="44">
        <v>9355.903184022012</v>
      </c>
      <c r="K72" s="16">
        <f t="shared" si="7"/>
        <v>107979.92915069788</v>
      </c>
      <c r="L72" s="82"/>
      <c r="M72" s="83"/>
      <c r="N72" s="83"/>
      <c r="O72" s="83"/>
      <c r="P72" s="83"/>
      <c r="Q72" s="83"/>
      <c r="R72" s="83"/>
      <c r="S72" s="89">
        <f t="shared" si="11"/>
        <v>0</v>
      </c>
      <c r="T72" s="82"/>
      <c r="U72" s="83"/>
      <c r="V72" s="83"/>
      <c r="W72" s="89">
        <f t="shared" si="12"/>
        <v>0</v>
      </c>
    </row>
    <row r="73" spans="1:23" ht="15">
      <c r="A73" s="54">
        <f t="shared" si="13"/>
        <v>43616</v>
      </c>
      <c r="B73" s="20">
        <f t="shared" si="14"/>
        <v>107420.75839926505</v>
      </c>
      <c r="C73" s="31">
        <v>31200.001752973007</v>
      </c>
      <c r="D73" s="31">
        <v>76220.75664629204</v>
      </c>
      <c r="E73" s="20">
        <f t="shared" si="15"/>
        <v>107420.75839926505</v>
      </c>
      <c r="F73" s="31">
        <v>101081.39852369501</v>
      </c>
      <c r="G73" s="31">
        <v>6339.359875569997</v>
      </c>
      <c r="H73" s="16">
        <f t="shared" si="10"/>
        <v>107420.758399265</v>
      </c>
      <c r="I73" s="44">
        <v>98193.64883843216</v>
      </c>
      <c r="J73" s="44">
        <v>9227.109560833003</v>
      </c>
      <c r="K73" s="16">
        <f t="shared" si="7"/>
        <v>107420.75839926516</v>
      </c>
      <c r="L73" s="82"/>
      <c r="M73" s="83"/>
      <c r="N73" s="83"/>
      <c r="O73" s="83"/>
      <c r="P73" s="83"/>
      <c r="Q73" s="83"/>
      <c r="R73" s="83"/>
      <c r="S73" s="89">
        <f t="shared" si="11"/>
        <v>0</v>
      </c>
      <c r="T73" s="82"/>
      <c r="U73" s="83"/>
      <c r="V73" s="83"/>
      <c r="W73" s="89">
        <f t="shared" si="12"/>
        <v>0</v>
      </c>
    </row>
    <row r="74" spans="1:23" ht="15">
      <c r="A74" s="54">
        <f t="shared" si="13"/>
        <v>43646</v>
      </c>
      <c r="B74" s="20">
        <f t="shared" si="14"/>
        <v>109634.78993088007</v>
      </c>
      <c r="C74" s="31">
        <v>32295.654668656025</v>
      </c>
      <c r="D74" s="31">
        <v>77339.13526222404</v>
      </c>
      <c r="E74" s="20">
        <f t="shared" si="15"/>
        <v>109634.78993088007</v>
      </c>
      <c r="F74" s="31">
        <v>103004.25117454908</v>
      </c>
      <c r="G74" s="31">
        <v>6630.538756331</v>
      </c>
      <c r="H74" s="16">
        <f t="shared" si="10"/>
        <v>109634.78993088007</v>
      </c>
      <c r="I74" s="44">
        <v>100222.4884617599</v>
      </c>
      <c r="J74" s="44">
        <v>9412.301469120002</v>
      </c>
      <c r="K74" s="16">
        <f t="shared" si="7"/>
        <v>109634.78993087991</v>
      </c>
      <c r="L74" s="28">
        <v>35219.83722819398</v>
      </c>
      <c r="M74" s="28">
        <v>12779.77529567399</v>
      </c>
      <c r="N74" s="28">
        <v>23337.047508115014</v>
      </c>
      <c r="O74" s="28">
        <v>17511.243045759984</v>
      </c>
      <c r="P74" s="28">
        <v>11344.281714200997</v>
      </c>
      <c r="Q74" s="28">
        <v>5913.811085523001</v>
      </c>
      <c r="R74" s="28">
        <v>3528.7940534130003</v>
      </c>
      <c r="S74" s="20">
        <f t="shared" si="11"/>
        <v>109634.78993087998</v>
      </c>
      <c r="T74" s="28">
        <v>100192.184791944</v>
      </c>
      <c r="U74" s="28">
        <v>4702</v>
      </c>
      <c r="V74" s="28">
        <v>4740.605138936</v>
      </c>
      <c r="W74" s="20">
        <f t="shared" si="12"/>
        <v>109634.78993088001</v>
      </c>
    </row>
    <row r="75" spans="1:23" ht="15">
      <c r="A75" s="54">
        <f t="shared" si="13"/>
        <v>43677</v>
      </c>
      <c r="B75" s="20">
        <f t="shared" si="14"/>
        <v>112321.897080756</v>
      </c>
      <c r="C75" s="31">
        <v>33718.573927325</v>
      </c>
      <c r="D75" s="31">
        <v>78603.323153431</v>
      </c>
      <c r="E75" s="20">
        <f t="shared" si="15"/>
        <v>112321.897080756</v>
      </c>
      <c r="F75" s="31">
        <v>105410.12641436508</v>
      </c>
      <c r="G75" s="31">
        <v>6911.770666391001</v>
      </c>
      <c r="H75" s="16">
        <f t="shared" si="10"/>
        <v>112321.89708075608</v>
      </c>
      <c r="I75" s="44">
        <v>102466.54866439705</v>
      </c>
      <c r="J75" s="44">
        <v>9855.348416358996</v>
      </c>
      <c r="K75" s="16">
        <f t="shared" si="7"/>
        <v>112321.89708075605</v>
      </c>
      <c r="L75" s="82"/>
      <c r="M75" s="83"/>
      <c r="N75" s="83"/>
      <c r="O75" s="83"/>
      <c r="P75" s="83"/>
      <c r="Q75" s="83"/>
      <c r="R75" s="83"/>
      <c r="S75" s="89">
        <f t="shared" si="11"/>
        <v>0</v>
      </c>
      <c r="T75" s="82"/>
      <c r="U75" s="83"/>
      <c r="V75" s="83"/>
      <c r="W75" s="89">
        <f t="shared" si="12"/>
        <v>0</v>
      </c>
    </row>
    <row r="76" spans="1:23" ht="15">
      <c r="A76" s="54">
        <f t="shared" si="13"/>
        <v>43708</v>
      </c>
      <c r="B76" s="20">
        <f t="shared" si="14"/>
        <v>113572.15845994401</v>
      </c>
      <c r="C76" s="31">
        <v>33967.66079201001</v>
      </c>
      <c r="D76" s="31">
        <v>79604.497667934</v>
      </c>
      <c r="E76" s="20">
        <f t="shared" si="15"/>
        <v>113572.15845994401</v>
      </c>
      <c r="F76" s="31">
        <v>106499.458670354</v>
      </c>
      <c r="G76" s="31">
        <v>7072.6997895899985</v>
      </c>
      <c r="H76" s="16">
        <f t="shared" si="10"/>
        <v>113572.158459944</v>
      </c>
      <c r="I76" s="44">
        <v>103527.60754834593</v>
      </c>
      <c r="J76" s="44">
        <v>10044.550911597998</v>
      </c>
      <c r="K76" s="16">
        <f t="shared" si="7"/>
        <v>113572.15845994392</v>
      </c>
      <c r="L76" s="82"/>
      <c r="M76" s="83"/>
      <c r="N76" s="83"/>
      <c r="O76" s="83"/>
      <c r="P76" s="83"/>
      <c r="Q76" s="83"/>
      <c r="R76" s="83"/>
      <c r="S76" s="89">
        <f t="shared" si="11"/>
        <v>0</v>
      </c>
      <c r="T76" s="82"/>
      <c r="U76" s="83"/>
      <c r="V76" s="83"/>
      <c r="W76" s="89">
        <f t="shared" si="12"/>
        <v>0</v>
      </c>
    </row>
    <row r="77" spans="1:23" ht="15">
      <c r="A77" s="54">
        <f t="shared" si="13"/>
        <v>43738</v>
      </c>
      <c r="B77" s="20">
        <f t="shared" si="14"/>
        <v>114835.157146131</v>
      </c>
      <c r="C77" s="31">
        <v>34255.125528132005</v>
      </c>
      <c r="D77" s="31">
        <v>80580.03161799899</v>
      </c>
      <c r="E77" s="20">
        <f t="shared" si="15"/>
        <v>114835.157146131</v>
      </c>
      <c r="F77" s="31">
        <v>107664.76166020494</v>
      </c>
      <c r="G77" s="31">
        <v>7170.3954859259975</v>
      </c>
      <c r="H77" s="16">
        <f t="shared" si="10"/>
        <v>114835.15714613094</v>
      </c>
      <c r="I77" s="44">
        <v>104624.93381742004</v>
      </c>
      <c r="J77" s="44">
        <v>10210.223328711007</v>
      </c>
      <c r="K77" s="16">
        <f t="shared" si="7"/>
        <v>114835.15714613104</v>
      </c>
      <c r="L77" s="82"/>
      <c r="M77" s="83"/>
      <c r="N77" s="83"/>
      <c r="O77" s="83"/>
      <c r="P77" s="83"/>
      <c r="Q77" s="83"/>
      <c r="R77" s="83"/>
      <c r="S77" s="89">
        <f t="shared" si="11"/>
        <v>0</v>
      </c>
      <c r="T77" s="82"/>
      <c r="U77" s="83"/>
      <c r="V77" s="83"/>
      <c r="W77" s="89">
        <f t="shared" si="12"/>
        <v>0</v>
      </c>
    </row>
    <row r="78" spans="1:23" ht="15">
      <c r="A78" s="54">
        <f t="shared" si="13"/>
        <v>43769</v>
      </c>
      <c r="B78" s="20">
        <f t="shared" si="14"/>
        <v>116468.624478254</v>
      </c>
      <c r="C78" s="31">
        <v>34652.160606736004</v>
      </c>
      <c r="D78" s="31">
        <v>81816.46387151799</v>
      </c>
      <c r="E78" s="20">
        <f t="shared" si="15"/>
        <v>116468.624478254</v>
      </c>
      <c r="F78" s="31">
        <v>109073.908738002</v>
      </c>
      <c r="G78" s="31">
        <v>7394.715740251999</v>
      </c>
      <c r="H78" s="16">
        <f t="shared" si="10"/>
        <v>116468.624478254</v>
      </c>
      <c r="I78" s="44">
        <v>106106.71044451125</v>
      </c>
      <c r="J78" s="44">
        <v>10361.914033743</v>
      </c>
      <c r="K78" s="16">
        <f t="shared" si="7"/>
        <v>116468.62447825425</v>
      </c>
      <c r="L78" s="82"/>
      <c r="M78" s="83"/>
      <c r="N78" s="83"/>
      <c r="O78" s="83"/>
      <c r="P78" s="83"/>
      <c r="Q78" s="83"/>
      <c r="R78" s="83"/>
      <c r="S78" s="89">
        <f t="shared" si="11"/>
        <v>0</v>
      </c>
      <c r="T78" s="82"/>
      <c r="U78" s="83"/>
      <c r="V78" s="83"/>
      <c r="W78" s="89">
        <f t="shared" si="12"/>
        <v>0</v>
      </c>
    </row>
    <row r="79" spans="1:23" ht="15">
      <c r="A79" s="54">
        <f t="shared" si="13"/>
        <v>43799</v>
      </c>
      <c r="B79" s="20">
        <f t="shared" si="14"/>
        <v>118397.41131609498</v>
      </c>
      <c r="C79" s="31">
        <v>35632.729505815</v>
      </c>
      <c r="D79" s="31">
        <v>82764.68181027999</v>
      </c>
      <c r="E79" s="20">
        <f t="shared" si="15"/>
        <v>118397.41131609498</v>
      </c>
      <c r="F79" s="31">
        <v>110818.97715032205</v>
      </c>
      <c r="G79" s="31">
        <v>7578.434165773</v>
      </c>
      <c r="H79" s="16">
        <f t="shared" si="10"/>
        <v>118397.41131609505</v>
      </c>
      <c r="I79" s="44">
        <v>107738.01736248191</v>
      </c>
      <c r="J79" s="44">
        <v>10659.393953613006</v>
      </c>
      <c r="K79" s="16">
        <f t="shared" si="7"/>
        <v>118397.41131609492</v>
      </c>
      <c r="L79" s="82"/>
      <c r="M79" s="83"/>
      <c r="N79" s="83"/>
      <c r="O79" s="83"/>
      <c r="P79" s="83"/>
      <c r="Q79" s="83"/>
      <c r="R79" s="83"/>
      <c r="S79" s="89">
        <f t="shared" si="11"/>
        <v>0</v>
      </c>
      <c r="T79" s="82"/>
      <c r="U79" s="83"/>
      <c r="V79" s="83"/>
      <c r="W79" s="89">
        <f t="shared" si="12"/>
        <v>0</v>
      </c>
    </row>
    <row r="80" spans="1:23" ht="15">
      <c r="A80" s="54">
        <f t="shared" si="13"/>
        <v>43830</v>
      </c>
      <c r="B80" s="20">
        <f t="shared" si="14"/>
        <v>119567.07104563793</v>
      </c>
      <c r="C80" s="31">
        <v>35967.854564086985</v>
      </c>
      <c r="D80" s="31">
        <v>83599.21648155095</v>
      </c>
      <c r="E80" s="20">
        <f t="shared" si="15"/>
        <v>119567.07104563793</v>
      </c>
      <c r="F80" s="31">
        <v>111739.66183994597</v>
      </c>
      <c r="G80" s="31">
        <v>7827.409205691999</v>
      </c>
      <c r="H80" s="16">
        <f t="shared" si="10"/>
        <v>119567.07104563797</v>
      </c>
      <c r="I80" s="44">
        <v>108586.60242768201</v>
      </c>
      <c r="J80" s="44">
        <v>10980.468617955998</v>
      </c>
      <c r="K80" s="16">
        <f t="shared" si="7"/>
        <v>119567.071045638</v>
      </c>
      <c r="L80" s="28">
        <v>38802.012366313014</v>
      </c>
      <c r="M80" s="28">
        <v>13822.029438761974</v>
      </c>
      <c r="N80" s="28">
        <v>25062.673109068997</v>
      </c>
      <c r="O80" s="28">
        <v>19120.88138986601</v>
      </c>
      <c r="P80" s="28">
        <v>12402.843066661999</v>
      </c>
      <c r="Q80" s="28">
        <v>6528.7568125880025</v>
      </c>
      <c r="R80" s="28">
        <v>3827.8748623780007</v>
      </c>
      <c r="S80" s="20">
        <f t="shared" si="11"/>
        <v>119567.07104563799</v>
      </c>
      <c r="T80" s="28">
        <v>109210.439370672</v>
      </c>
      <c r="U80" s="28">
        <v>5594</v>
      </c>
      <c r="V80" s="28">
        <v>4762.631674966</v>
      </c>
      <c r="W80" s="20">
        <f t="shared" si="12"/>
        <v>119567.071045638</v>
      </c>
    </row>
    <row r="81" spans="1:23" ht="15">
      <c r="A81" s="54">
        <f t="shared" si="13"/>
        <v>43861</v>
      </c>
      <c r="B81" s="20">
        <f t="shared" si="14"/>
        <v>120459.044278866</v>
      </c>
      <c r="C81" s="31">
        <v>35246.833408896004</v>
      </c>
      <c r="D81" s="31">
        <v>85212.21086997</v>
      </c>
      <c r="E81" s="20">
        <f t="shared" si="15"/>
        <v>120459.044278866</v>
      </c>
      <c r="F81" s="31">
        <v>112502.17402236209</v>
      </c>
      <c r="G81" s="31">
        <v>7956.870256504002</v>
      </c>
      <c r="H81" s="16">
        <f t="shared" si="10"/>
        <v>120459.04427886609</v>
      </c>
      <c r="I81" s="44">
        <v>109423.70267442908</v>
      </c>
      <c r="J81" s="44">
        <v>11035.341604437006</v>
      </c>
      <c r="K81" s="16">
        <f t="shared" si="7"/>
        <v>120459.04427886609</v>
      </c>
      <c r="L81" s="82"/>
      <c r="M81" s="83"/>
      <c r="N81" s="83"/>
      <c r="O81" s="83"/>
      <c r="P81" s="83"/>
      <c r="Q81" s="83"/>
      <c r="R81" s="83"/>
      <c r="S81" s="89">
        <f t="shared" si="11"/>
        <v>0</v>
      </c>
      <c r="T81" s="82"/>
      <c r="U81" s="83"/>
      <c r="V81" s="83"/>
      <c r="W81" s="89">
        <f t="shared" si="12"/>
        <v>0</v>
      </c>
    </row>
    <row r="82" spans="1:23" ht="15">
      <c r="A82" s="54">
        <f t="shared" si="13"/>
        <v>43890</v>
      </c>
      <c r="B82" s="20">
        <f t="shared" si="14"/>
        <v>121177.834430637</v>
      </c>
      <c r="C82" s="31">
        <v>35201.86013782902</v>
      </c>
      <c r="D82" s="31">
        <v>85975.97429280798</v>
      </c>
      <c r="E82" s="20">
        <f t="shared" si="15"/>
        <v>121177.834430637</v>
      </c>
      <c r="F82" s="31">
        <v>113121.14149314199</v>
      </c>
      <c r="G82" s="31">
        <v>8056.692937495</v>
      </c>
      <c r="H82" s="16">
        <f t="shared" si="10"/>
        <v>121177.83443063698</v>
      </c>
      <c r="I82" s="44">
        <v>110224.20587797504</v>
      </c>
      <c r="J82" s="44">
        <v>10953.628552661998</v>
      </c>
      <c r="K82" s="16">
        <f t="shared" si="7"/>
        <v>121177.83443063704</v>
      </c>
      <c r="L82" s="82"/>
      <c r="M82" s="83"/>
      <c r="N82" s="83"/>
      <c r="O82" s="83"/>
      <c r="P82" s="83"/>
      <c r="Q82" s="83"/>
      <c r="R82" s="83"/>
      <c r="S82" s="89">
        <f t="shared" si="11"/>
        <v>0</v>
      </c>
      <c r="T82" s="82"/>
      <c r="U82" s="83"/>
      <c r="V82" s="83"/>
      <c r="W82" s="89">
        <f t="shared" si="12"/>
        <v>0</v>
      </c>
    </row>
    <row r="83" spans="1:23" ht="15">
      <c r="A83" s="54">
        <f t="shared" si="13"/>
        <v>43921</v>
      </c>
      <c r="B83" s="20">
        <f t="shared" si="14"/>
        <v>119657.19699179701</v>
      </c>
      <c r="C83" s="31">
        <v>35015.59847267101</v>
      </c>
      <c r="D83" s="31">
        <v>84641.598519126</v>
      </c>
      <c r="E83" s="20">
        <f t="shared" si="15"/>
        <v>119657.19699179701</v>
      </c>
      <c r="F83" s="31">
        <v>112110.27348754209</v>
      </c>
      <c r="G83" s="31">
        <v>7546.923504255</v>
      </c>
      <c r="H83" s="16">
        <f t="shared" si="10"/>
        <v>119657.19699179709</v>
      </c>
      <c r="I83" s="44">
        <v>108849.75079292686</v>
      </c>
      <c r="J83" s="44">
        <v>10807.446198869999</v>
      </c>
      <c r="K83" s="16">
        <f t="shared" si="7"/>
        <v>119657.19699179687</v>
      </c>
      <c r="L83" s="82"/>
      <c r="M83" s="83"/>
      <c r="N83" s="83"/>
      <c r="O83" s="83"/>
      <c r="P83" s="83"/>
      <c r="Q83" s="83"/>
      <c r="R83" s="83"/>
      <c r="S83" s="89">
        <f t="shared" si="11"/>
        <v>0</v>
      </c>
      <c r="T83" s="82"/>
      <c r="U83" s="83"/>
      <c r="V83" s="83"/>
      <c r="W83" s="89">
        <f t="shared" si="12"/>
        <v>0</v>
      </c>
    </row>
    <row r="84" spans="1:23" ht="15">
      <c r="A84" s="54">
        <f t="shared" si="13"/>
        <v>43951</v>
      </c>
      <c r="B84" s="20">
        <f t="shared" si="14"/>
        <v>116364.508376365</v>
      </c>
      <c r="C84" s="31">
        <v>34256.99215482001</v>
      </c>
      <c r="D84" s="31">
        <v>82107.516221545</v>
      </c>
      <c r="E84" s="20">
        <f t="shared" si="15"/>
        <v>116364.508376365</v>
      </c>
      <c r="F84" s="31">
        <v>109517.36101454511</v>
      </c>
      <c r="G84" s="31">
        <v>6847.147361819999</v>
      </c>
      <c r="H84" s="16">
        <f t="shared" si="10"/>
        <v>116364.5083763651</v>
      </c>
      <c r="I84" s="44">
        <v>105940.07388833485</v>
      </c>
      <c r="J84" s="44">
        <v>10424.434488030001</v>
      </c>
      <c r="K84" s="16">
        <f t="shared" si="7"/>
        <v>116364.50837636486</v>
      </c>
      <c r="L84" s="82"/>
      <c r="M84" s="83"/>
      <c r="N84" s="83"/>
      <c r="O84" s="83"/>
      <c r="P84" s="83"/>
      <c r="Q84" s="83"/>
      <c r="R84" s="83"/>
      <c r="S84" s="89">
        <f t="shared" si="11"/>
        <v>0</v>
      </c>
      <c r="T84" s="82"/>
      <c r="U84" s="83"/>
      <c r="V84" s="83"/>
      <c r="W84" s="89">
        <f t="shared" si="12"/>
        <v>0</v>
      </c>
    </row>
    <row r="85" spans="1:23" ht="15">
      <c r="A85" s="54">
        <f t="shared" si="13"/>
        <v>43982</v>
      </c>
      <c r="B85" s="20">
        <f t="shared" si="14"/>
        <v>115069.921135965</v>
      </c>
      <c r="C85" s="31">
        <v>33584.98410409601</v>
      </c>
      <c r="D85" s="31">
        <v>81484.93703186899</v>
      </c>
      <c r="E85" s="20">
        <f t="shared" si="15"/>
        <v>115069.921135965</v>
      </c>
      <c r="F85" s="31">
        <v>108327.799114646</v>
      </c>
      <c r="G85" s="31">
        <v>6742.122021319001</v>
      </c>
      <c r="H85" s="16">
        <f t="shared" si="10"/>
        <v>115069.92113596499</v>
      </c>
      <c r="I85" s="44">
        <v>104717.02291951803</v>
      </c>
      <c r="J85" s="44">
        <v>10352.898216446998</v>
      </c>
      <c r="K85" s="16">
        <f t="shared" si="7"/>
        <v>115069.92113596502</v>
      </c>
      <c r="L85" s="82"/>
      <c r="M85" s="83"/>
      <c r="N85" s="83"/>
      <c r="O85" s="83"/>
      <c r="P85" s="83"/>
      <c r="Q85" s="83"/>
      <c r="R85" s="83"/>
      <c r="S85" s="89">
        <f t="shared" si="11"/>
        <v>0</v>
      </c>
      <c r="T85" s="82"/>
      <c r="U85" s="83"/>
      <c r="V85" s="83"/>
      <c r="W85" s="89">
        <f t="shared" si="12"/>
        <v>0</v>
      </c>
    </row>
    <row r="86" spans="1:23" ht="15">
      <c r="A86" s="54">
        <f t="shared" si="13"/>
        <v>44012</v>
      </c>
      <c r="B86" s="20">
        <f t="shared" si="14"/>
        <v>116052.91964309505</v>
      </c>
      <c r="C86" s="31">
        <v>33951.30427695999</v>
      </c>
      <c r="D86" s="31">
        <v>82101.61536613507</v>
      </c>
      <c r="E86" s="20">
        <f t="shared" si="15"/>
        <v>116052.91964309505</v>
      </c>
      <c r="F86" s="31">
        <v>109002.7446816302</v>
      </c>
      <c r="G86" s="31">
        <v>7050.174961465</v>
      </c>
      <c r="H86" s="16">
        <f t="shared" si="10"/>
        <v>116052.9196430952</v>
      </c>
      <c r="I86" s="44">
        <v>105623.18340683792</v>
      </c>
      <c r="J86" s="44">
        <v>10429.736236257</v>
      </c>
      <c r="K86" s="16">
        <f t="shared" si="7"/>
        <v>116052.91964309492</v>
      </c>
      <c r="L86" s="28">
        <v>37132.32209267602</v>
      </c>
      <c r="M86" s="28">
        <v>13414.87478335097</v>
      </c>
      <c r="N86" s="28">
        <v>24755.48531110699</v>
      </c>
      <c r="O86" s="28">
        <v>18802.170978573005</v>
      </c>
      <c r="P86" s="28">
        <v>12080.126145016999</v>
      </c>
      <c r="Q86" s="28">
        <v>5623.260465661998</v>
      </c>
      <c r="R86" s="28">
        <v>4244.679866709001</v>
      </c>
      <c r="S86" s="20">
        <f t="shared" si="11"/>
        <v>116052.91964309498</v>
      </c>
      <c r="T86" s="28">
        <v>106184.97931072401</v>
      </c>
      <c r="U86" s="28">
        <v>4682</v>
      </c>
      <c r="V86" s="28">
        <v>5185.940332371</v>
      </c>
      <c r="W86" s="20">
        <f t="shared" si="12"/>
        <v>116052.91964309501</v>
      </c>
    </row>
    <row r="87" spans="1:23" ht="15">
      <c r="A87" s="54">
        <f t="shared" si="13"/>
        <v>44043</v>
      </c>
      <c r="B87" s="20">
        <f t="shared" si="14"/>
        <v>117034.17761275498</v>
      </c>
      <c r="C87" s="31">
        <v>34136.33592604299</v>
      </c>
      <c r="D87" s="31">
        <v>82897.84168671198</v>
      </c>
      <c r="E87" s="20">
        <f t="shared" si="15"/>
        <v>117034.17761275498</v>
      </c>
      <c r="F87" s="31">
        <v>109951.14885004004</v>
      </c>
      <c r="G87" s="31">
        <v>7083.028762715</v>
      </c>
      <c r="H87" s="16">
        <f t="shared" si="10"/>
        <v>117034.17761275504</v>
      </c>
      <c r="I87" s="44">
        <v>106443.23395241726</v>
      </c>
      <c r="J87" s="44">
        <v>10590.94366033799</v>
      </c>
      <c r="K87" s="16">
        <f t="shared" si="7"/>
        <v>117034.17761275524</v>
      </c>
      <c r="L87" s="82"/>
      <c r="M87" s="83"/>
      <c r="N87" s="83"/>
      <c r="O87" s="83"/>
      <c r="P87" s="83"/>
      <c r="Q87" s="83"/>
      <c r="R87" s="83"/>
      <c r="S87" s="89">
        <f t="shared" si="11"/>
        <v>0</v>
      </c>
      <c r="T87" s="82"/>
      <c r="U87" s="83"/>
      <c r="V87" s="83"/>
      <c r="W87" s="89">
        <f t="shared" si="12"/>
        <v>0</v>
      </c>
    </row>
    <row r="88" spans="1:23" ht="15">
      <c r="A88" s="54">
        <f t="shared" si="13"/>
        <v>44074</v>
      </c>
      <c r="B88" s="20">
        <f t="shared" si="14"/>
        <v>117571.18745215402</v>
      </c>
      <c r="C88" s="31">
        <v>34379.208484505</v>
      </c>
      <c r="D88" s="31">
        <v>83191.97896764902</v>
      </c>
      <c r="E88" s="20">
        <f t="shared" si="15"/>
        <v>117571.18745215402</v>
      </c>
      <c r="F88" s="31">
        <v>110304.92957873708</v>
      </c>
      <c r="G88" s="31">
        <v>7266.257873416998</v>
      </c>
      <c r="H88" s="16">
        <f t="shared" si="10"/>
        <v>117571.18745215407</v>
      </c>
      <c r="I88" s="44">
        <v>106956.9044290071</v>
      </c>
      <c r="J88" s="44">
        <v>10614.283023146982</v>
      </c>
      <c r="K88" s="16">
        <f t="shared" si="7"/>
        <v>117571.18745215409</v>
      </c>
      <c r="L88" s="82"/>
      <c r="M88" s="83"/>
      <c r="N88" s="83"/>
      <c r="O88" s="83"/>
      <c r="P88" s="83"/>
      <c r="Q88" s="83"/>
      <c r="R88" s="83"/>
      <c r="S88" s="89">
        <f t="shared" si="11"/>
        <v>0</v>
      </c>
      <c r="T88" s="82"/>
      <c r="U88" s="83"/>
      <c r="V88" s="83"/>
      <c r="W88" s="89">
        <f t="shared" si="12"/>
        <v>0</v>
      </c>
    </row>
    <row r="89" spans="1:23" ht="15">
      <c r="A89" s="54">
        <f t="shared" si="13"/>
        <v>44104</v>
      </c>
      <c r="B89" s="20">
        <f t="shared" si="14"/>
        <v>118671.664639836</v>
      </c>
      <c r="C89" s="31">
        <v>34657.51747864701</v>
      </c>
      <c r="D89" s="31">
        <v>84014.14716118899</v>
      </c>
      <c r="E89" s="20">
        <f t="shared" si="15"/>
        <v>118671.664639836</v>
      </c>
      <c r="F89" s="31">
        <v>111307.12745342107</v>
      </c>
      <c r="G89" s="31">
        <v>7364.537186414997</v>
      </c>
      <c r="H89" s="16">
        <f t="shared" si="10"/>
        <v>118671.66463983606</v>
      </c>
      <c r="I89" s="44">
        <v>107885.74732855379</v>
      </c>
      <c r="J89" s="44">
        <v>10785.917311282003</v>
      </c>
      <c r="K89" s="16">
        <f t="shared" si="7"/>
        <v>118671.66463983578</v>
      </c>
      <c r="L89" s="82"/>
      <c r="M89" s="83"/>
      <c r="N89" s="83"/>
      <c r="O89" s="83"/>
      <c r="P89" s="83"/>
      <c r="Q89" s="83"/>
      <c r="R89" s="83"/>
      <c r="S89" s="89">
        <f t="shared" si="11"/>
        <v>0</v>
      </c>
      <c r="T89" s="82"/>
      <c r="U89" s="83"/>
      <c r="V89" s="83"/>
      <c r="W89" s="89">
        <f t="shared" si="12"/>
        <v>0</v>
      </c>
    </row>
    <row r="90" spans="1:23" ht="15">
      <c r="A90" s="54">
        <f t="shared" si="13"/>
        <v>44135</v>
      </c>
      <c r="B90" s="20">
        <f t="shared" si="14"/>
        <v>119796.104197912</v>
      </c>
      <c r="C90" s="31">
        <v>34959.511124095996</v>
      </c>
      <c r="D90" s="31">
        <v>84836.59307381601</v>
      </c>
      <c r="E90" s="20">
        <f t="shared" si="15"/>
        <v>119796.104197912</v>
      </c>
      <c r="F90" s="31">
        <v>112262.24307309707</v>
      </c>
      <c r="G90" s="31">
        <v>7533.861124815001</v>
      </c>
      <c r="H90" s="16">
        <f t="shared" si="10"/>
        <v>119796.10419791206</v>
      </c>
      <c r="I90" s="44">
        <v>108842.29980242508</v>
      </c>
      <c r="J90" s="44">
        <v>10953.804395487003</v>
      </c>
      <c r="K90" s="16">
        <f t="shared" si="7"/>
        <v>119796.1041979121</v>
      </c>
      <c r="L90" s="82"/>
      <c r="M90" s="83"/>
      <c r="N90" s="83"/>
      <c r="O90" s="83"/>
      <c r="P90" s="83"/>
      <c r="Q90" s="83"/>
      <c r="R90" s="83"/>
      <c r="S90" s="89">
        <f t="shared" si="11"/>
        <v>0</v>
      </c>
      <c r="T90" s="82"/>
      <c r="U90" s="83"/>
      <c r="V90" s="83"/>
      <c r="W90" s="89">
        <f t="shared" si="12"/>
        <v>0</v>
      </c>
    </row>
    <row r="91" spans="1:23" ht="15">
      <c r="A91" s="54">
        <f t="shared" si="13"/>
        <v>44165</v>
      </c>
      <c r="B91" s="20">
        <f t="shared" si="14"/>
        <v>121823.03720254701</v>
      </c>
      <c r="C91" s="31">
        <v>35692.04913676001</v>
      </c>
      <c r="D91" s="31">
        <v>86130.988065787</v>
      </c>
      <c r="E91" s="20">
        <f t="shared" si="15"/>
        <v>121823.03720254701</v>
      </c>
      <c r="F91" s="31">
        <v>114082.71997743503</v>
      </c>
      <c r="G91" s="31">
        <v>7740.317225111998</v>
      </c>
      <c r="H91" s="16">
        <f t="shared" si="10"/>
        <v>121823.03720254703</v>
      </c>
      <c r="I91" s="44">
        <v>110541.55899075001</v>
      </c>
      <c r="J91" s="44">
        <v>11281.478211797012</v>
      </c>
      <c r="K91" s="16">
        <f t="shared" si="7"/>
        <v>121823.03720254703</v>
      </c>
      <c r="L91" s="82"/>
      <c r="M91" s="83"/>
      <c r="N91" s="83"/>
      <c r="O91" s="83"/>
      <c r="P91" s="83"/>
      <c r="Q91" s="83"/>
      <c r="R91" s="83"/>
      <c r="S91" s="89">
        <f t="shared" si="11"/>
        <v>0</v>
      </c>
      <c r="T91" s="82"/>
      <c r="U91" s="83"/>
      <c r="V91" s="83"/>
      <c r="W91" s="89">
        <f t="shared" si="12"/>
        <v>0</v>
      </c>
    </row>
    <row r="92" spans="1:23" ht="15">
      <c r="A92" s="54">
        <f t="shared" si="13"/>
        <v>44196</v>
      </c>
      <c r="B92" s="20">
        <f t="shared" si="14"/>
        <v>124071.54111307109</v>
      </c>
      <c r="C92" s="31">
        <v>36722.27955438804</v>
      </c>
      <c r="D92" s="31">
        <v>87349.26155868304</v>
      </c>
      <c r="E92" s="20">
        <f t="shared" si="15"/>
        <v>124071.54111307109</v>
      </c>
      <c r="F92" s="31">
        <v>115992.48925759591</v>
      </c>
      <c r="G92" s="31">
        <v>8079.05185547499</v>
      </c>
      <c r="H92" s="16">
        <f t="shared" si="10"/>
        <v>124071.5411130709</v>
      </c>
      <c r="I92" s="44">
        <v>112383.65931527803</v>
      </c>
      <c r="J92" s="44">
        <v>11687.881797793007</v>
      </c>
      <c r="K92" s="16">
        <f t="shared" si="7"/>
        <v>124071.54111307103</v>
      </c>
      <c r="L92" s="28">
        <v>40151.648199193</v>
      </c>
      <c r="M92" s="28">
        <v>14372.836572488999</v>
      </c>
      <c r="N92" s="28">
        <v>26349.221381725</v>
      </c>
      <c r="O92" s="28">
        <v>19640.445265431004</v>
      </c>
      <c r="P92" s="28">
        <v>13224.186958320006</v>
      </c>
      <c r="Q92" s="28">
        <v>5880.090919748999</v>
      </c>
      <c r="R92" s="28">
        <v>4453.111816164</v>
      </c>
      <c r="S92" s="20">
        <f aca="true" t="shared" si="16" ref="S92:S128">SUM(L92:R92)</f>
        <v>124071.541113071</v>
      </c>
      <c r="T92" s="28">
        <v>113738.33837715801</v>
      </c>
      <c r="U92" s="28">
        <v>4784</v>
      </c>
      <c r="V92" s="28">
        <v>5549.202735913001</v>
      </c>
      <c r="W92" s="20">
        <f t="shared" si="12"/>
        <v>124071.54111307101</v>
      </c>
    </row>
    <row r="93" spans="1:23" ht="15">
      <c r="A93" s="54">
        <f t="shared" si="13"/>
        <v>44227</v>
      </c>
      <c r="B93" s="20">
        <f t="shared" si="14"/>
        <v>124840.100017472</v>
      </c>
      <c r="C93" s="31">
        <v>36070.162604783</v>
      </c>
      <c r="D93" s="31">
        <v>88769.93741268899</v>
      </c>
      <c r="E93" s="20">
        <f t="shared" si="15"/>
        <v>124840.100017472</v>
      </c>
      <c r="F93" s="31">
        <v>116487.86669533799</v>
      </c>
      <c r="G93" s="31">
        <v>8352.233322133998</v>
      </c>
      <c r="H93" s="16">
        <f t="shared" si="10"/>
        <v>124840.10001747198</v>
      </c>
      <c r="I93" s="44">
        <v>113070.9124089181</v>
      </c>
      <c r="J93" s="44">
        <v>11769.187608553995</v>
      </c>
      <c r="K93" s="16">
        <f t="shared" si="7"/>
        <v>124840.1000174721</v>
      </c>
      <c r="L93" s="82"/>
      <c r="M93" s="83"/>
      <c r="N93" s="83"/>
      <c r="O93" s="83"/>
      <c r="P93" s="83"/>
      <c r="Q93" s="83"/>
      <c r="R93" s="83"/>
      <c r="S93" s="89">
        <f t="shared" si="16"/>
        <v>0</v>
      </c>
      <c r="T93" s="82"/>
      <c r="U93" s="83"/>
      <c r="V93" s="83"/>
      <c r="W93" s="89">
        <f t="shared" si="12"/>
        <v>0</v>
      </c>
    </row>
    <row r="94" spans="1:23" ht="15">
      <c r="A94" s="54">
        <f t="shared" si="13"/>
        <v>44255</v>
      </c>
      <c r="B94" s="20">
        <f t="shared" si="14"/>
        <v>126081.34666528099</v>
      </c>
      <c r="C94" s="31">
        <v>36126.58568636899</v>
      </c>
      <c r="D94" s="31">
        <v>89954.760978912</v>
      </c>
      <c r="E94" s="20">
        <f t="shared" si="15"/>
        <v>126081.34666528099</v>
      </c>
      <c r="F94" s="31">
        <v>117460.80555446711</v>
      </c>
      <c r="G94" s="31">
        <v>8620.541110813996</v>
      </c>
      <c r="H94" s="16">
        <f t="shared" si="10"/>
        <v>126081.3466652811</v>
      </c>
      <c r="I94" s="44">
        <v>114230.39530289982</v>
      </c>
      <c r="J94" s="44">
        <v>11850.951362380996</v>
      </c>
      <c r="K94" s="16">
        <f t="shared" si="7"/>
        <v>126081.34666528081</v>
      </c>
      <c r="L94" s="82"/>
      <c r="M94" s="83"/>
      <c r="N94" s="83"/>
      <c r="O94" s="83"/>
      <c r="P94" s="83"/>
      <c r="Q94" s="83"/>
      <c r="R94" s="83"/>
      <c r="S94" s="89">
        <f t="shared" si="16"/>
        <v>0</v>
      </c>
      <c r="T94" s="82"/>
      <c r="U94" s="83"/>
      <c r="V94" s="83"/>
      <c r="W94" s="89">
        <f t="shared" si="12"/>
        <v>0</v>
      </c>
    </row>
    <row r="95" spans="1:23" ht="15">
      <c r="A95" s="54">
        <f t="shared" si="13"/>
        <v>44286</v>
      </c>
      <c r="B95" s="20">
        <f t="shared" si="14"/>
        <v>126804.19249958004</v>
      </c>
      <c r="C95" s="31">
        <v>36231.36648934902</v>
      </c>
      <c r="D95" s="31">
        <v>90572.82601023102</v>
      </c>
      <c r="E95" s="20">
        <f t="shared" si="15"/>
        <v>126804.19249958004</v>
      </c>
      <c r="F95" s="31">
        <v>117832.41002807798</v>
      </c>
      <c r="G95" s="31">
        <v>8971.782471502</v>
      </c>
      <c r="H95" s="16">
        <f t="shared" si="10"/>
        <v>126804.19249957998</v>
      </c>
      <c r="I95" s="44">
        <v>114956.94990419509</v>
      </c>
      <c r="J95" s="44">
        <v>11847.242595385007</v>
      </c>
      <c r="K95" s="16">
        <f t="shared" si="7"/>
        <v>126804.1924995801</v>
      </c>
      <c r="L95" s="82"/>
      <c r="M95" s="83"/>
      <c r="N95" s="83"/>
      <c r="O95" s="83"/>
      <c r="P95" s="83"/>
      <c r="Q95" s="83"/>
      <c r="R95" s="83"/>
      <c r="S95" s="89">
        <f t="shared" si="16"/>
        <v>0</v>
      </c>
      <c r="T95" s="82"/>
      <c r="U95" s="83"/>
      <c r="V95" s="83"/>
      <c r="W95" s="89">
        <f t="shared" si="12"/>
        <v>0</v>
      </c>
    </row>
    <row r="96" spans="1:23" ht="15">
      <c r="A96" s="54">
        <f t="shared" si="13"/>
        <v>44316</v>
      </c>
      <c r="B96" s="20">
        <f t="shared" si="14"/>
        <v>126704.977691211</v>
      </c>
      <c r="C96" s="31">
        <v>35208.082493682</v>
      </c>
      <c r="D96" s="31">
        <v>91496.895197529</v>
      </c>
      <c r="E96" s="20">
        <f t="shared" si="15"/>
        <v>126704.977691211</v>
      </c>
      <c r="F96" s="31">
        <v>117600.92102026902</v>
      </c>
      <c r="G96" s="31">
        <v>9104.056670942</v>
      </c>
      <c r="H96" s="16">
        <f t="shared" si="10"/>
        <v>126704.97769121101</v>
      </c>
      <c r="I96" s="44">
        <v>114821.15596538798</v>
      </c>
      <c r="J96" s="44">
        <v>11883.821725823007</v>
      </c>
      <c r="K96" s="16">
        <f t="shared" si="7"/>
        <v>126704.97769121098</v>
      </c>
      <c r="L96" s="82"/>
      <c r="M96" s="83"/>
      <c r="N96" s="83"/>
      <c r="O96" s="83"/>
      <c r="P96" s="83"/>
      <c r="Q96" s="83"/>
      <c r="R96" s="83"/>
      <c r="S96" s="89">
        <f t="shared" si="16"/>
        <v>0</v>
      </c>
      <c r="T96" s="82"/>
      <c r="U96" s="83"/>
      <c r="V96" s="83"/>
      <c r="W96" s="89">
        <f t="shared" si="12"/>
        <v>0</v>
      </c>
    </row>
    <row r="97" spans="1:23" ht="15">
      <c r="A97" s="54">
        <f t="shared" si="13"/>
        <v>44347</v>
      </c>
      <c r="B97" s="20">
        <f t="shared" si="14"/>
        <v>128835.59827659104</v>
      </c>
      <c r="C97" s="31">
        <v>35868.10481671401</v>
      </c>
      <c r="D97" s="31">
        <v>92967.49345987703</v>
      </c>
      <c r="E97" s="20">
        <f t="shared" si="15"/>
        <v>128835.59827659104</v>
      </c>
      <c r="F97" s="31">
        <v>119541.25984184102</v>
      </c>
      <c r="G97" s="31">
        <v>9294.338434750001</v>
      </c>
      <c r="H97" s="16">
        <f t="shared" si="10"/>
        <v>128835.59827659102</v>
      </c>
      <c r="I97" s="44">
        <v>116680.06774060718</v>
      </c>
      <c r="J97" s="44">
        <v>12155.530535984019</v>
      </c>
      <c r="K97" s="16">
        <f t="shared" si="7"/>
        <v>128835.59827659119</v>
      </c>
      <c r="L97" s="82"/>
      <c r="M97" s="83"/>
      <c r="N97" s="83"/>
      <c r="O97" s="83"/>
      <c r="P97" s="83"/>
      <c r="Q97" s="83"/>
      <c r="R97" s="83"/>
      <c r="S97" s="89">
        <f t="shared" si="16"/>
        <v>0</v>
      </c>
      <c r="T97" s="82"/>
      <c r="U97" s="83"/>
      <c r="V97" s="83"/>
      <c r="W97" s="89">
        <f t="shared" si="12"/>
        <v>0</v>
      </c>
    </row>
    <row r="98" spans="1:23" ht="15">
      <c r="A98" s="54">
        <f t="shared" si="13"/>
        <v>44377</v>
      </c>
      <c r="B98" s="20">
        <f t="shared" si="14"/>
        <v>130251.100975857</v>
      </c>
      <c r="C98" s="31">
        <v>36369.54005728297</v>
      </c>
      <c r="D98" s="31">
        <v>93881.56091857403</v>
      </c>
      <c r="E98" s="20">
        <f t="shared" si="15"/>
        <v>130251.100975857</v>
      </c>
      <c r="F98" s="31">
        <v>120691.98838073792</v>
      </c>
      <c r="G98" s="31">
        <v>9559.112595119</v>
      </c>
      <c r="H98" s="16">
        <f t="shared" si="10"/>
        <v>130251.10097585693</v>
      </c>
      <c r="I98" s="44">
        <v>117791.28466992904</v>
      </c>
      <c r="J98" s="44">
        <v>12459.816305928007</v>
      </c>
      <c r="K98" s="16">
        <f aca="true" t="shared" si="17" ref="K98:K128">SUM(I98:J98)</f>
        <v>130251.10097585704</v>
      </c>
      <c r="L98" s="28">
        <v>39787.53685869</v>
      </c>
      <c r="M98" s="28">
        <v>14947.413105977</v>
      </c>
      <c r="N98" s="28">
        <v>28396.662684509993</v>
      </c>
      <c r="O98" s="28">
        <v>21092.918126179004</v>
      </c>
      <c r="P98" s="28">
        <v>14630.452790646</v>
      </c>
      <c r="Q98" s="28">
        <v>6279.518520753</v>
      </c>
      <c r="R98" s="28">
        <v>5116.5988891020015</v>
      </c>
      <c r="S98" s="20">
        <f t="shared" si="16"/>
        <v>130251.100975857</v>
      </c>
      <c r="T98" s="28">
        <v>118854.983566002</v>
      </c>
      <c r="U98" s="28">
        <v>5316</v>
      </c>
      <c r="V98" s="28">
        <v>6080.117409855</v>
      </c>
      <c r="W98" s="20">
        <f t="shared" si="12"/>
        <v>130251.100975857</v>
      </c>
    </row>
    <row r="99" spans="1:23" ht="15">
      <c r="A99" s="54">
        <f t="shared" si="13"/>
        <v>44408</v>
      </c>
      <c r="B99" s="20">
        <f t="shared" si="14"/>
        <v>131403.26305634802</v>
      </c>
      <c r="C99" s="31">
        <v>36950.65708467601</v>
      </c>
      <c r="D99" s="31">
        <v>94452.605971672</v>
      </c>
      <c r="E99" s="20">
        <f t="shared" si="15"/>
        <v>131403.26305634802</v>
      </c>
      <c r="F99" s="31">
        <v>121620.169725454</v>
      </c>
      <c r="G99" s="31">
        <v>9783.093330894</v>
      </c>
      <c r="H99" s="16">
        <f t="shared" si="10"/>
        <v>131403.26305634802</v>
      </c>
      <c r="I99" s="44">
        <v>118831.58708147309</v>
      </c>
      <c r="J99" s="44">
        <v>12571.675974875003</v>
      </c>
      <c r="K99" s="16">
        <f t="shared" si="17"/>
        <v>131403.26305634808</v>
      </c>
      <c r="L99" s="82"/>
      <c r="M99" s="83"/>
      <c r="N99" s="83"/>
      <c r="O99" s="83"/>
      <c r="P99" s="83"/>
      <c r="Q99" s="83"/>
      <c r="R99" s="83"/>
      <c r="S99" s="89">
        <f t="shared" si="16"/>
        <v>0</v>
      </c>
      <c r="T99" s="82"/>
      <c r="U99" s="83"/>
      <c r="V99" s="83"/>
      <c r="W99" s="89">
        <f aca="true" t="shared" si="18" ref="W99:W127">SUM(T99:V99)</f>
        <v>0</v>
      </c>
    </row>
    <row r="100" spans="1:23" ht="15">
      <c r="A100" s="54">
        <f t="shared" si="13"/>
        <v>44439</v>
      </c>
      <c r="B100" s="20">
        <f t="shared" si="14"/>
        <v>132833.338425233</v>
      </c>
      <c r="C100" s="31">
        <v>37499.96816678099</v>
      </c>
      <c r="D100" s="31">
        <v>95333.370258452</v>
      </c>
      <c r="E100" s="20">
        <f t="shared" si="15"/>
        <v>132833.338425233</v>
      </c>
      <c r="F100" s="31">
        <v>122867.87877765295</v>
      </c>
      <c r="G100" s="31">
        <v>9965.459647579999</v>
      </c>
      <c r="H100" s="16">
        <f t="shared" si="10"/>
        <v>132833.33842523294</v>
      </c>
      <c r="I100" s="44">
        <v>119997.85901805808</v>
      </c>
      <c r="J100" s="44">
        <v>12835.479407175</v>
      </c>
      <c r="K100" s="16">
        <f t="shared" si="17"/>
        <v>132833.3384252331</v>
      </c>
      <c r="L100" s="82"/>
      <c r="M100" s="83"/>
      <c r="N100" s="83"/>
      <c r="O100" s="83"/>
      <c r="P100" s="83"/>
      <c r="Q100" s="83"/>
      <c r="R100" s="83"/>
      <c r="S100" s="89">
        <f t="shared" si="16"/>
        <v>0</v>
      </c>
      <c r="T100" s="82"/>
      <c r="U100" s="83"/>
      <c r="V100" s="83"/>
      <c r="W100" s="89">
        <f t="shared" si="18"/>
        <v>0</v>
      </c>
    </row>
    <row r="101" spans="1:23" ht="15">
      <c r="A101" s="54">
        <f t="shared" si="13"/>
        <v>44469</v>
      </c>
      <c r="B101" s="20">
        <f t="shared" si="14"/>
        <v>134068.850904991</v>
      </c>
      <c r="C101" s="31">
        <v>37699.231336403005</v>
      </c>
      <c r="D101" s="31">
        <v>96369.619568588</v>
      </c>
      <c r="E101" s="20">
        <f t="shared" si="15"/>
        <v>134068.850904991</v>
      </c>
      <c r="F101" s="31">
        <v>123863.81007193102</v>
      </c>
      <c r="G101" s="31">
        <v>10205.040833059998</v>
      </c>
      <c r="H101" s="16">
        <f t="shared" si="10"/>
        <v>134068.850904991</v>
      </c>
      <c r="I101" s="44">
        <v>121081.06437159503</v>
      </c>
      <c r="J101" s="44">
        <v>12987.786533396004</v>
      </c>
      <c r="K101" s="16">
        <f t="shared" si="17"/>
        <v>134068.85090499104</v>
      </c>
      <c r="L101" s="82"/>
      <c r="M101" s="83"/>
      <c r="N101" s="83"/>
      <c r="O101" s="83"/>
      <c r="P101" s="83"/>
      <c r="Q101" s="83"/>
      <c r="R101" s="83"/>
      <c r="S101" s="89">
        <f t="shared" si="16"/>
        <v>0</v>
      </c>
      <c r="T101" s="82"/>
      <c r="U101" s="83"/>
      <c r="V101" s="83"/>
      <c r="W101" s="89">
        <f t="shared" si="18"/>
        <v>0</v>
      </c>
    </row>
    <row r="102" spans="1:23" ht="15">
      <c r="A102" s="54">
        <f t="shared" si="13"/>
        <v>44500</v>
      </c>
      <c r="B102" s="20">
        <f t="shared" si="14"/>
        <v>135003.850451744</v>
      </c>
      <c r="C102" s="31">
        <v>38146.685700375994</v>
      </c>
      <c r="D102" s="31">
        <v>96857.16475136799</v>
      </c>
      <c r="E102" s="20">
        <f t="shared" si="15"/>
        <v>135003.850451744</v>
      </c>
      <c r="F102" s="31">
        <v>124721.92881770211</v>
      </c>
      <c r="G102" s="31">
        <v>10281.921634042</v>
      </c>
      <c r="H102" s="16">
        <f t="shared" si="10"/>
        <v>135003.8504517441</v>
      </c>
      <c r="I102" s="44">
        <v>121828.0518612901</v>
      </c>
      <c r="J102" s="44">
        <v>13175.798590454</v>
      </c>
      <c r="K102" s="16">
        <f t="shared" si="17"/>
        <v>135003.8504517441</v>
      </c>
      <c r="L102" s="82"/>
      <c r="M102" s="83"/>
      <c r="N102" s="83"/>
      <c r="O102" s="83"/>
      <c r="P102" s="83"/>
      <c r="Q102" s="83"/>
      <c r="R102" s="83"/>
      <c r="S102" s="89">
        <f t="shared" si="16"/>
        <v>0</v>
      </c>
      <c r="T102" s="82"/>
      <c r="U102" s="83"/>
      <c r="V102" s="83"/>
      <c r="W102" s="89">
        <f t="shared" si="18"/>
        <v>0</v>
      </c>
    </row>
    <row r="103" spans="1:23" ht="15">
      <c r="A103" s="54">
        <f t="shared" si="13"/>
        <v>44530</v>
      </c>
      <c r="B103" s="20">
        <f t="shared" si="14"/>
        <v>136785.034880166</v>
      </c>
      <c r="C103" s="31">
        <v>38982.60365703</v>
      </c>
      <c r="D103" s="31">
        <v>97802.431223136</v>
      </c>
      <c r="E103" s="20">
        <f t="shared" si="15"/>
        <v>136785.034880166</v>
      </c>
      <c r="F103" s="31">
        <v>126271.672734845</v>
      </c>
      <c r="G103" s="31">
        <v>10513.362145321005</v>
      </c>
      <c r="H103" s="16">
        <f t="shared" si="10"/>
        <v>136785.034880166</v>
      </c>
      <c r="I103" s="44">
        <v>123354.83293097198</v>
      </c>
      <c r="J103" s="44">
        <v>13430.201949194003</v>
      </c>
      <c r="K103" s="16">
        <f t="shared" si="17"/>
        <v>136785.034880166</v>
      </c>
      <c r="L103" s="82"/>
      <c r="M103" s="83"/>
      <c r="N103" s="83"/>
      <c r="O103" s="83"/>
      <c r="P103" s="83"/>
      <c r="Q103" s="83"/>
      <c r="R103" s="83"/>
      <c r="S103" s="89">
        <f t="shared" si="16"/>
        <v>0</v>
      </c>
      <c r="T103" s="82"/>
      <c r="U103" s="83"/>
      <c r="V103" s="83"/>
      <c r="W103" s="89">
        <f t="shared" si="18"/>
        <v>0</v>
      </c>
    </row>
    <row r="104" spans="1:23" ht="15">
      <c r="A104" s="54">
        <f t="shared" si="13"/>
        <v>44561</v>
      </c>
      <c r="B104" s="20">
        <f t="shared" si="14"/>
        <v>139739.786005759</v>
      </c>
      <c r="C104" s="31">
        <v>40620.15466198499</v>
      </c>
      <c r="D104" s="31">
        <v>99119.631343774</v>
      </c>
      <c r="E104" s="20">
        <f t="shared" si="15"/>
        <v>139739.786005759</v>
      </c>
      <c r="F104" s="31">
        <v>128705.16667959109</v>
      </c>
      <c r="G104" s="31">
        <v>11034.619326168006</v>
      </c>
      <c r="H104" s="16">
        <f t="shared" si="10"/>
        <v>139739.7860057591</v>
      </c>
      <c r="I104" s="44">
        <v>125727.23312514002</v>
      </c>
      <c r="J104" s="44">
        <v>14012.552880619001</v>
      </c>
      <c r="K104" s="16">
        <f t="shared" si="17"/>
        <v>139739.78600575903</v>
      </c>
      <c r="L104" s="28">
        <v>42754.8427865669</v>
      </c>
      <c r="M104" s="28">
        <v>15800.526844887996</v>
      </c>
      <c r="N104" s="28">
        <v>29332.78469261297</v>
      </c>
      <c r="O104" s="28">
        <v>22904.245651751033</v>
      </c>
      <c r="P104" s="28">
        <v>15959.981736427002</v>
      </c>
      <c r="Q104" s="28">
        <v>7530.937180165001</v>
      </c>
      <c r="R104" s="28">
        <v>5456.467113348001</v>
      </c>
      <c r="S104" s="20">
        <f t="shared" si="16"/>
        <v>139739.7860057589</v>
      </c>
      <c r="T104" s="28">
        <v>126752.381712246</v>
      </c>
      <c r="U104" s="28">
        <v>6370</v>
      </c>
      <c r="V104" s="28">
        <v>6617.404293513</v>
      </c>
      <c r="W104" s="20">
        <f t="shared" si="18"/>
        <v>139739.786005759</v>
      </c>
    </row>
    <row r="105" spans="1:23" ht="15">
      <c r="A105" s="54">
        <f t="shared" si="13"/>
        <v>44592</v>
      </c>
      <c r="B105" s="20">
        <f t="shared" si="14"/>
        <v>139926.888804323</v>
      </c>
      <c r="C105" s="31">
        <v>39673.92956349301</v>
      </c>
      <c r="D105" s="31">
        <v>100252.95924083001</v>
      </c>
      <c r="E105" s="20">
        <f t="shared" si="15"/>
        <v>139926.888804323</v>
      </c>
      <c r="F105" s="31">
        <v>128795.80568808707</v>
      </c>
      <c r="G105" s="31">
        <v>11131.083116236005</v>
      </c>
      <c r="H105" s="16">
        <f aca="true" t="shared" si="19" ref="H105:H115">SUM(F105:G105)</f>
        <v>139926.88880432307</v>
      </c>
      <c r="I105" s="44">
        <v>125852.33708524308</v>
      </c>
      <c r="J105" s="44">
        <v>14074.551719079996</v>
      </c>
      <c r="K105" s="16">
        <f t="shared" si="17"/>
        <v>139926.88880432307</v>
      </c>
      <c r="L105" s="82"/>
      <c r="M105" s="83"/>
      <c r="N105" s="83"/>
      <c r="O105" s="83"/>
      <c r="P105" s="83"/>
      <c r="Q105" s="83"/>
      <c r="R105" s="83"/>
      <c r="S105" s="89">
        <f t="shared" si="16"/>
        <v>0</v>
      </c>
      <c r="T105" s="82"/>
      <c r="U105" s="83"/>
      <c r="V105" s="83"/>
      <c r="W105" s="89">
        <f t="shared" si="18"/>
        <v>0</v>
      </c>
    </row>
    <row r="106" spans="1:23" ht="15">
      <c r="A106" s="54">
        <f t="shared" si="13"/>
        <v>44620</v>
      </c>
      <c r="B106" s="20">
        <f t="shared" si="14"/>
        <v>142609.16263913998</v>
      </c>
      <c r="C106" s="31">
        <v>41022.32188001201</v>
      </c>
      <c r="D106" s="31">
        <v>101586.84075912798</v>
      </c>
      <c r="E106" s="20">
        <f t="shared" si="15"/>
        <v>142609.16263913998</v>
      </c>
      <c r="F106" s="31">
        <v>131207.89600381197</v>
      </c>
      <c r="G106" s="31">
        <v>11401.266635328002</v>
      </c>
      <c r="H106" s="16">
        <f t="shared" si="19"/>
        <v>142609.16263913998</v>
      </c>
      <c r="I106" s="44">
        <v>128587.53459665697</v>
      </c>
      <c r="J106" s="44">
        <v>14021.628042482998</v>
      </c>
      <c r="K106" s="16">
        <f t="shared" si="17"/>
        <v>142609.16263913998</v>
      </c>
      <c r="L106" s="82"/>
      <c r="M106" s="83"/>
      <c r="N106" s="83"/>
      <c r="O106" s="83"/>
      <c r="P106" s="83"/>
      <c r="Q106" s="83"/>
      <c r="R106" s="83"/>
      <c r="S106" s="89">
        <f t="shared" si="16"/>
        <v>0</v>
      </c>
      <c r="T106" s="82"/>
      <c r="U106" s="83"/>
      <c r="V106" s="83"/>
      <c r="W106" s="89">
        <f t="shared" si="18"/>
        <v>0</v>
      </c>
    </row>
    <row r="107" spans="1:23" ht="15">
      <c r="A107" s="54">
        <f t="shared" si="13"/>
        <v>44651</v>
      </c>
      <c r="B107" s="20">
        <f t="shared" si="14"/>
        <v>142892.077108245</v>
      </c>
      <c r="C107" s="31">
        <v>41157.419865969</v>
      </c>
      <c r="D107" s="31">
        <v>101734.65724227601</v>
      </c>
      <c r="E107" s="20">
        <f t="shared" si="15"/>
        <v>142892.077108245</v>
      </c>
      <c r="F107" s="31">
        <v>131250.242266588</v>
      </c>
      <c r="G107" s="31">
        <v>11641.834841657004</v>
      </c>
      <c r="H107" s="16">
        <f t="shared" si="19"/>
        <v>142892.077108245</v>
      </c>
      <c r="I107" s="44">
        <v>128779.05013954807</v>
      </c>
      <c r="J107" s="44">
        <v>14113.026968697006</v>
      </c>
      <c r="K107" s="16">
        <f t="shared" si="17"/>
        <v>142892.07710824508</v>
      </c>
      <c r="L107" s="82"/>
      <c r="M107" s="83"/>
      <c r="N107" s="83"/>
      <c r="O107" s="83"/>
      <c r="P107" s="83"/>
      <c r="Q107" s="83"/>
      <c r="R107" s="83"/>
      <c r="S107" s="89">
        <f t="shared" si="16"/>
        <v>0</v>
      </c>
      <c r="T107" s="82"/>
      <c r="U107" s="83"/>
      <c r="V107" s="83"/>
      <c r="W107" s="89">
        <f t="shared" si="18"/>
        <v>0</v>
      </c>
    </row>
    <row r="108" spans="1:23" ht="15">
      <c r="A108" s="54">
        <f t="shared" si="13"/>
        <v>44681</v>
      </c>
      <c r="B108" s="20">
        <f t="shared" si="14"/>
        <v>142843.66251171703</v>
      </c>
      <c r="C108" s="31">
        <v>40058.628465366004</v>
      </c>
      <c r="D108" s="31">
        <v>102785.03404635102</v>
      </c>
      <c r="E108" s="20">
        <f t="shared" si="15"/>
        <v>142843.66251171703</v>
      </c>
      <c r="F108" s="31">
        <v>130939.92421608893</v>
      </c>
      <c r="G108" s="31">
        <v>11903.738295628002</v>
      </c>
      <c r="H108" s="16">
        <f t="shared" si="19"/>
        <v>142843.66251171692</v>
      </c>
      <c r="I108" s="44">
        <v>128589.1354681751</v>
      </c>
      <c r="J108" s="44">
        <v>14254.527043542008</v>
      </c>
      <c r="K108" s="16">
        <f t="shared" si="17"/>
        <v>142843.6625117171</v>
      </c>
      <c r="L108" s="82"/>
      <c r="M108" s="83"/>
      <c r="N108" s="83"/>
      <c r="O108" s="83"/>
      <c r="P108" s="83"/>
      <c r="Q108" s="83"/>
      <c r="R108" s="83"/>
      <c r="S108" s="89">
        <f t="shared" si="16"/>
        <v>0</v>
      </c>
      <c r="T108" s="82"/>
      <c r="U108" s="83"/>
      <c r="V108" s="83"/>
      <c r="W108" s="89">
        <f t="shared" si="18"/>
        <v>0</v>
      </c>
    </row>
    <row r="109" spans="1:23" ht="15">
      <c r="A109" s="54">
        <f t="shared" si="13"/>
        <v>44712</v>
      </c>
      <c r="B109" s="20">
        <f t="shared" si="14"/>
        <v>144366.747317248</v>
      </c>
      <c r="C109" s="31">
        <v>41101.10350613899</v>
      </c>
      <c r="D109" s="31">
        <v>103265.64381110901</v>
      </c>
      <c r="E109" s="20">
        <f t="shared" si="15"/>
        <v>144366.747317248</v>
      </c>
      <c r="F109" s="31">
        <v>132320.87834380602</v>
      </c>
      <c r="G109" s="31">
        <v>12045.868973442004</v>
      </c>
      <c r="H109" s="16">
        <f t="shared" si="19"/>
        <v>144366.74731724802</v>
      </c>
      <c r="I109" s="44">
        <v>129857.12873075504</v>
      </c>
      <c r="J109" s="44">
        <v>14509.618586493007</v>
      </c>
      <c r="K109" s="16">
        <f t="shared" si="17"/>
        <v>144366.74731724805</v>
      </c>
      <c r="L109" s="82"/>
      <c r="M109" s="83"/>
      <c r="N109" s="83"/>
      <c r="O109" s="83"/>
      <c r="P109" s="83"/>
      <c r="Q109" s="83"/>
      <c r="R109" s="83"/>
      <c r="S109" s="89">
        <f t="shared" si="16"/>
        <v>0</v>
      </c>
      <c r="T109" s="82"/>
      <c r="U109" s="83"/>
      <c r="V109" s="83"/>
      <c r="W109" s="89">
        <f t="shared" si="18"/>
        <v>0</v>
      </c>
    </row>
    <row r="110" spans="1:23" ht="15">
      <c r="A110" s="54">
        <f t="shared" si="13"/>
        <v>44742</v>
      </c>
      <c r="B110" s="20">
        <f t="shared" si="14"/>
        <v>144768.227395595</v>
      </c>
      <c r="C110" s="31">
        <v>41167.909856610066</v>
      </c>
      <c r="D110" s="31">
        <v>103600.31753898492</v>
      </c>
      <c r="E110" s="20">
        <f t="shared" si="15"/>
        <v>144768.227395595</v>
      </c>
      <c r="F110" s="31">
        <v>132499.67026381998</v>
      </c>
      <c r="G110" s="31">
        <v>12268.557131775016</v>
      </c>
      <c r="H110" s="16">
        <f t="shared" si="19"/>
        <v>144768.227395595</v>
      </c>
      <c r="I110" s="44">
        <v>130245.25998352413</v>
      </c>
      <c r="J110" s="44">
        <v>14522.967412070999</v>
      </c>
      <c r="K110" s="16">
        <f t="shared" si="17"/>
        <v>144768.22739559514</v>
      </c>
      <c r="L110" s="28">
        <v>42303.698210145</v>
      </c>
      <c r="M110" s="28">
        <v>16373.256956591016</v>
      </c>
      <c r="N110" s="28">
        <v>31112.395099024026</v>
      </c>
      <c r="O110" s="28">
        <v>24119.725129333005</v>
      </c>
      <c r="P110" s="28">
        <v>16564.657917668006</v>
      </c>
      <c r="Q110" s="28">
        <v>8127.576402716001</v>
      </c>
      <c r="R110" s="28">
        <v>6166.917680118001</v>
      </c>
      <c r="S110" s="20">
        <f t="shared" si="16"/>
        <v>144768.22739559505</v>
      </c>
      <c r="T110" s="28">
        <v>130473.733312761</v>
      </c>
      <c r="U110" s="28">
        <v>8920</v>
      </c>
      <c r="V110" s="28">
        <v>5374.494082834</v>
      </c>
      <c r="W110" s="20">
        <f t="shared" si="18"/>
        <v>144768.227395595</v>
      </c>
    </row>
    <row r="111" spans="1:23" ht="15">
      <c r="A111" s="54">
        <f t="shared" si="13"/>
        <v>44773</v>
      </c>
      <c r="B111" s="20">
        <f t="shared" si="14"/>
        <v>146776.770785742</v>
      </c>
      <c r="C111" s="31">
        <v>42166.435720190006</v>
      </c>
      <c r="D111" s="31">
        <v>104610.33506555199</v>
      </c>
      <c r="E111" s="20">
        <f t="shared" si="15"/>
        <v>146776.770785742</v>
      </c>
      <c r="F111" s="31">
        <v>134306.26251336903</v>
      </c>
      <c r="G111" s="31">
        <v>12470.508272373001</v>
      </c>
      <c r="H111" s="16">
        <f t="shared" si="19"/>
        <v>146776.77078574203</v>
      </c>
      <c r="I111" s="44">
        <v>131771.47006517008</v>
      </c>
      <c r="J111" s="44">
        <v>15005.300720572002</v>
      </c>
      <c r="K111" s="16">
        <f t="shared" si="17"/>
        <v>146776.7707857421</v>
      </c>
      <c r="L111" s="82"/>
      <c r="M111" s="83"/>
      <c r="N111" s="83"/>
      <c r="O111" s="83"/>
      <c r="P111" s="83"/>
      <c r="Q111" s="83"/>
      <c r="R111" s="83"/>
      <c r="S111" s="89">
        <f t="shared" si="16"/>
        <v>0</v>
      </c>
      <c r="T111" s="82"/>
      <c r="U111" s="83"/>
      <c r="V111" s="83"/>
      <c r="W111" s="89">
        <f t="shared" si="18"/>
        <v>0</v>
      </c>
    </row>
    <row r="112" spans="1:23" ht="15">
      <c r="A112" s="54">
        <f t="shared" si="13"/>
        <v>44804</v>
      </c>
      <c r="B112" s="20">
        <f t="shared" si="14"/>
        <v>147709.51724972905</v>
      </c>
      <c r="C112" s="31">
        <v>42615.68034480701</v>
      </c>
      <c r="D112" s="31">
        <v>105093.83690492203</v>
      </c>
      <c r="E112" s="20">
        <f t="shared" si="15"/>
        <v>147709.51724972905</v>
      </c>
      <c r="F112" s="31">
        <v>135075.18707905494</v>
      </c>
      <c r="G112" s="31">
        <v>12634.330170674</v>
      </c>
      <c r="H112" s="16">
        <f t="shared" si="19"/>
        <v>147709.51724972893</v>
      </c>
      <c r="I112" s="44">
        <v>132525.8002751351</v>
      </c>
      <c r="J112" s="44">
        <v>15183.716974593992</v>
      </c>
      <c r="K112" s="16">
        <f t="shared" si="17"/>
        <v>147709.51724972908</v>
      </c>
      <c r="L112" s="82"/>
      <c r="M112" s="83"/>
      <c r="N112" s="83"/>
      <c r="O112" s="83"/>
      <c r="P112" s="83"/>
      <c r="Q112" s="83"/>
      <c r="R112" s="83"/>
      <c r="S112" s="89">
        <f t="shared" si="16"/>
        <v>0</v>
      </c>
      <c r="T112" s="82"/>
      <c r="U112" s="83"/>
      <c r="V112" s="83"/>
      <c r="W112" s="89">
        <f t="shared" si="18"/>
        <v>0</v>
      </c>
    </row>
    <row r="113" spans="1:23" ht="15">
      <c r="A113" s="54">
        <f t="shared" si="13"/>
        <v>44834</v>
      </c>
      <c r="B113" s="20">
        <f t="shared" si="14"/>
        <v>148280.94701291103</v>
      </c>
      <c r="C113" s="31">
        <v>42851.43663317502</v>
      </c>
      <c r="D113" s="31">
        <v>105429.510379736</v>
      </c>
      <c r="E113" s="20">
        <f t="shared" si="15"/>
        <v>148280.94701291103</v>
      </c>
      <c r="F113" s="31">
        <v>135522.70333932398</v>
      </c>
      <c r="G113" s="31">
        <v>12758.243673587</v>
      </c>
      <c r="H113" s="16">
        <f t="shared" si="19"/>
        <v>148280.94701291097</v>
      </c>
      <c r="I113" s="44">
        <v>132954.091198443</v>
      </c>
      <c r="J113" s="44">
        <v>15326.855814468003</v>
      </c>
      <c r="K113" s="16">
        <f t="shared" si="17"/>
        <v>148280.947012911</v>
      </c>
      <c r="L113" s="82"/>
      <c r="M113" s="83"/>
      <c r="N113" s="83"/>
      <c r="O113" s="83"/>
      <c r="P113" s="83"/>
      <c r="Q113" s="83"/>
      <c r="R113" s="83"/>
      <c r="S113" s="89">
        <f t="shared" si="16"/>
        <v>0</v>
      </c>
      <c r="T113" s="82"/>
      <c r="U113" s="83"/>
      <c r="V113" s="83"/>
      <c r="W113" s="89">
        <f t="shared" si="18"/>
        <v>0</v>
      </c>
    </row>
    <row r="114" spans="1:23" ht="15">
      <c r="A114" s="54">
        <f t="shared" si="13"/>
        <v>44865</v>
      </c>
      <c r="B114" s="20">
        <f t="shared" si="14"/>
        <v>149280.13328601</v>
      </c>
      <c r="C114" s="31">
        <v>43217.880508115006</v>
      </c>
      <c r="D114" s="31">
        <v>106062.25277789499</v>
      </c>
      <c r="E114" s="20">
        <f t="shared" si="15"/>
        <v>149280.13328601</v>
      </c>
      <c r="F114" s="31">
        <v>136458.7861757301</v>
      </c>
      <c r="G114" s="31">
        <v>12821.347110280005</v>
      </c>
      <c r="H114" s="16">
        <f t="shared" si="19"/>
        <v>149280.13328601012</v>
      </c>
      <c r="I114" s="44">
        <v>133734.31501255024</v>
      </c>
      <c r="J114" s="44">
        <v>15545.818273460005</v>
      </c>
      <c r="K114" s="16">
        <f t="shared" si="17"/>
        <v>149280.13328601024</v>
      </c>
      <c r="L114" s="82"/>
      <c r="M114" s="83"/>
      <c r="N114" s="83"/>
      <c r="O114" s="83"/>
      <c r="P114" s="83"/>
      <c r="Q114" s="83"/>
      <c r="R114" s="83"/>
      <c r="S114" s="89">
        <f t="shared" si="16"/>
        <v>0</v>
      </c>
      <c r="T114" s="82"/>
      <c r="U114" s="83"/>
      <c r="V114" s="83"/>
      <c r="W114" s="89">
        <f t="shared" si="18"/>
        <v>0</v>
      </c>
    </row>
    <row r="115" spans="1:23" ht="15">
      <c r="A115" s="54">
        <f t="shared" si="13"/>
        <v>44895</v>
      </c>
      <c r="B115" s="20">
        <f t="shared" si="14"/>
        <v>150712.34373661704</v>
      </c>
      <c r="C115" s="31">
        <v>43944.181559707</v>
      </c>
      <c r="D115" s="31">
        <v>106768.16217691003</v>
      </c>
      <c r="E115" s="20">
        <f t="shared" si="15"/>
        <v>150712.34373661704</v>
      </c>
      <c r="F115" s="31">
        <v>137718.92396884313</v>
      </c>
      <c r="G115" s="31">
        <v>12993.419767774005</v>
      </c>
      <c r="H115" s="16">
        <f t="shared" si="19"/>
        <v>150712.34373661713</v>
      </c>
      <c r="I115" s="44">
        <v>134939.49159733613</v>
      </c>
      <c r="J115" s="44">
        <v>15772.852139280994</v>
      </c>
      <c r="K115" s="16">
        <f t="shared" si="17"/>
        <v>150712.34373661713</v>
      </c>
      <c r="L115" s="82"/>
      <c r="M115" s="83"/>
      <c r="N115" s="83"/>
      <c r="O115" s="83"/>
      <c r="P115" s="83"/>
      <c r="Q115" s="83"/>
      <c r="R115" s="83"/>
      <c r="S115" s="89">
        <f t="shared" si="16"/>
        <v>0</v>
      </c>
      <c r="T115" s="82"/>
      <c r="U115" s="83"/>
      <c r="V115" s="83"/>
      <c r="W115" s="89">
        <f t="shared" si="18"/>
        <v>0</v>
      </c>
    </row>
    <row r="116" spans="1:23" ht="15">
      <c r="A116" s="54">
        <f t="shared" si="13"/>
        <v>44926</v>
      </c>
      <c r="B116" s="20">
        <f t="shared" si="14"/>
        <v>153653.97050595187</v>
      </c>
      <c r="C116" s="31">
        <v>45326.49533786694</v>
      </c>
      <c r="D116" s="31">
        <v>108327.47516808494</v>
      </c>
      <c r="E116" s="20">
        <f t="shared" si="15"/>
        <v>153653.97050595187</v>
      </c>
      <c r="F116" s="31">
        <v>140254.74460927426</v>
      </c>
      <c r="G116" s="31">
        <v>13399.22589667801</v>
      </c>
      <c r="H116" s="16">
        <f>SUM(F116:G116)</f>
        <v>153653.97050595228</v>
      </c>
      <c r="I116" s="44">
        <v>137453.2937264418</v>
      </c>
      <c r="J116" s="44">
        <v>16200.676779509999</v>
      </c>
      <c r="K116" s="16">
        <f t="shared" si="17"/>
        <v>153653.9705059518</v>
      </c>
      <c r="L116" s="28">
        <v>45386.8075721529</v>
      </c>
      <c r="M116" s="28">
        <v>17370.626974282997</v>
      </c>
      <c r="N116" s="28">
        <v>32282.004287627926</v>
      </c>
      <c r="O116" s="28">
        <v>25278.674570297047</v>
      </c>
      <c r="P116" s="28">
        <v>17581.24409076601</v>
      </c>
      <c r="Q116" s="28">
        <v>8758.779978345</v>
      </c>
      <c r="R116" s="28">
        <v>6995.833032479999</v>
      </c>
      <c r="S116" s="20">
        <f t="shared" si="16"/>
        <v>153653.9705059519</v>
      </c>
      <c r="T116" s="28">
        <v>137899.357495127</v>
      </c>
      <c r="U116" s="28">
        <v>7444</v>
      </c>
      <c r="V116" s="28">
        <v>8310.613010825</v>
      </c>
      <c r="W116" s="20">
        <f t="shared" si="18"/>
        <v>153653.97050595202</v>
      </c>
    </row>
    <row r="117" spans="1:23" ht="15">
      <c r="A117" s="54">
        <f t="shared" si="13"/>
        <v>44957</v>
      </c>
      <c r="B117" s="20">
        <f t="shared" si="14"/>
        <v>153967.99618007615</v>
      </c>
      <c r="C117" s="31">
        <v>44526.98945552</v>
      </c>
      <c r="D117" s="31">
        <v>109441.00672455615</v>
      </c>
      <c r="E117" s="20">
        <f t="shared" si="15"/>
        <v>153967.99618007615</v>
      </c>
      <c r="F117" s="31">
        <v>140539.7755076559</v>
      </c>
      <c r="G117" s="31">
        <v>13428.220672419991</v>
      </c>
      <c r="H117" s="16">
        <f aca="true" t="shared" si="20" ref="H117:H128">SUM(F117:G117)</f>
        <v>153967.9961800759</v>
      </c>
      <c r="I117" s="44">
        <v>137293.964803838</v>
      </c>
      <c r="J117" s="44">
        <v>16674.031376237996</v>
      </c>
      <c r="K117" s="16">
        <f t="shared" si="17"/>
        <v>153967.99618007598</v>
      </c>
      <c r="L117" s="82"/>
      <c r="M117" s="82"/>
      <c r="N117" s="82"/>
      <c r="O117" s="82"/>
      <c r="P117" s="82"/>
      <c r="Q117" s="82"/>
      <c r="R117" s="82"/>
      <c r="S117" s="89">
        <f t="shared" si="16"/>
        <v>0</v>
      </c>
      <c r="T117" s="82"/>
      <c r="U117" s="83"/>
      <c r="V117" s="83"/>
      <c r="W117" s="89">
        <f aca="true" t="shared" si="21" ref="W117:W121">SUM(T117:V117)</f>
        <v>0</v>
      </c>
    </row>
    <row r="118" spans="1:23" ht="15">
      <c r="A118" s="54">
        <f t="shared" si="13"/>
        <v>44985</v>
      </c>
      <c r="B118" s="20">
        <f t="shared" si="14"/>
        <v>154497.61194610305</v>
      </c>
      <c r="C118" s="31">
        <v>44376.16313464302</v>
      </c>
      <c r="D118" s="31">
        <v>110121.44881146004</v>
      </c>
      <c r="E118" s="20">
        <f t="shared" si="15"/>
        <v>154497.61194610305</v>
      </c>
      <c r="F118" s="31">
        <v>141178.18118679302</v>
      </c>
      <c r="G118" s="31">
        <v>13319.430759309991</v>
      </c>
      <c r="H118" s="16">
        <f t="shared" si="20"/>
        <v>154497.61194610302</v>
      </c>
      <c r="I118" s="44">
        <v>137971.8812251972</v>
      </c>
      <c r="J118" s="44">
        <v>16525.73072090599</v>
      </c>
      <c r="K118" s="16">
        <f t="shared" si="17"/>
        <v>154497.6119461032</v>
      </c>
      <c r="L118" s="82"/>
      <c r="M118" s="82"/>
      <c r="N118" s="82"/>
      <c r="O118" s="82"/>
      <c r="P118" s="82"/>
      <c r="Q118" s="82"/>
      <c r="R118" s="82"/>
      <c r="S118" s="89">
        <f t="shared" si="16"/>
        <v>0</v>
      </c>
      <c r="T118" s="82"/>
      <c r="U118" s="83"/>
      <c r="V118" s="83"/>
      <c r="W118" s="89">
        <f t="shared" si="21"/>
        <v>0</v>
      </c>
    </row>
    <row r="119" spans="1:23" ht="15">
      <c r="A119" s="54">
        <f t="shared" si="13"/>
        <v>45016</v>
      </c>
      <c r="B119" s="20">
        <f t="shared" si="14"/>
        <v>153937.70393694186</v>
      </c>
      <c r="C119" s="31">
        <v>43418.74997025799</v>
      </c>
      <c r="D119" s="31">
        <v>110518.95396668387</v>
      </c>
      <c r="E119" s="20">
        <f t="shared" si="15"/>
        <v>153937.70393694186</v>
      </c>
      <c r="F119" s="31">
        <v>140685.92113233107</v>
      </c>
      <c r="G119" s="31">
        <v>13251.782804611013</v>
      </c>
      <c r="H119" s="16">
        <f t="shared" si="20"/>
        <v>153937.7039369421</v>
      </c>
      <c r="I119" s="44">
        <v>137503.47586885517</v>
      </c>
      <c r="J119" s="44">
        <v>16434.228068087006</v>
      </c>
      <c r="K119" s="16">
        <f t="shared" si="17"/>
        <v>153937.70393694218</v>
      </c>
      <c r="L119" s="82"/>
      <c r="M119" s="82"/>
      <c r="N119" s="82"/>
      <c r="O119" s="82"/>
      <c r="P119" s="82"/>
      <c r="Q119" s="82"/>
      <c r="R119" s="82"/>
      <c r="S119" s="89">
        <f t="shared" si="16"/>
        <v>0</v>
      </c>
      <c r="T119" s="82"/>
      <c r="U119" s="83"/>
      <c r="V119" s="83"/>
      <c r="W119" s="89">
        <f t="shared" si="21"/>
        <v>0</v>
      </c>
    </row>
    <row r="120" spans="1:23" ht="15">
      <c r="A120" s="54">
        <f t="shared" si="13"/>
        <v>45046</v>
      </c>
      <c r="B120" s="20">
        <f t="shared" si="14"/>
        <v>153420.01782181713</v>
      </c>
      <c r="C120" s="31">
        <v>42836.198463924</v>
      </c>
      <c r="D120" s="31">
        <v>110583.81935789312</v>
      </c>
      <c r="E120" s="20">
        <f t="shared" si="15"/>
        <v>153420.01782181713</v>
      </c>
      <c r="F120" s="31">
        <v>140662.48241267595</v>
      </c>
      <c r="G120" s="31">
        <v>12757.53540914099</v>
      </c>
      <c r="H120" s="16">
        <f t="shared" si="20"/>
        <v>153420.01782181693</v>
      </c>
      <c r="I120" s="44">
        <v>137041.32460380203</v>
      </c>
      <c r="J120" s="44">
        <v>16378.693218014992</v>
      </c>
      <c r="K120" s="16">
        <f t="shared" si="17"/>
        <v>153420.01782181702</v>
      </c>
      <c r="L120" s="82"/>
      <c r="M120" s="82"/>
      <c r="N120" s="82"/>
      <c r="O120" s="82"/>
      <c r="P120" s="82"/>
      <c r="Q120" s="82"/>
      <c r="R120" s="82"/>
      <c r="S120" s="89">
        <f t="shared" si="16"/>
        <v>0</v>
      </c>
      <c r="T120" s="82"/>
      <c r="U120" s="83"/>
      <c r="V120" s="83"/>
      <c r="W120" s="89">
        <f t="shared" si="21"/>
        <v>0</v>
      </c>
    </row>
    <row r="121" spans="1:23" ht="15">
      <c r="A121" s="54">
        <f t="shared" si="13"/>
        <v>45077</v>
      </c>
      <c r="B121" s="20">
        <f t="shared" si="14"/>
        <v>157018.804553443</v>
      </c>
      <c r="C121" s="31">
        <v>45649.85566517295</v>
      </c>
      <c r="D121" s="31">
        <v>111368.94888827007</v>
      </c>
      <c r="E121" s="20">
        <f t="shared" si="15"/>
        <v>157018.804553443</v>
      </c>
      <c r="F121" s="31">
        <v>144205.95473362703</v>
      </c>
      <c r="G121" s="31">
        <v>12812.849819815998</v>
      </c>
      <c r="H121" s="16">
        <f t="shared" si="20"/>
        <v>157018.80455344304</v>
      </c>
      <c r="I121" s="44">
        <v>140391.30240650004</v>
      </c>
      <c r="J121" s="44">
        <v>16627.502146943003</v>
      </c>
      <c r="K121" s="16">
        <f t="shared" si="17"/>
        <v>157018.80455344304</v>
      </c>
      <c r="L121" s="82"/>
      <c r="M121" s="82"/>
      <c r="N121" s="82"/>
      <c r="O121" s="82"/>
      <c r="P121" s="82"/>
      <c r="Q121" s="82"/>
      <c r="R121" s="82"/>
      <c r="S121" s="89">
        <f t="shared" si="16"/>
        <v>0</v>
      </c>
      <c r="T121" s="82"/>
      <c r="U121" s="83"/>
      <c r="V121" s="83"/>
      <c r="W121" s="89">
        <f t="shared" si="21"/>
        <v>0</v>
      </c>
    </row>
    <row r="122" spans="1:23" ht="15">
      <c r="A122" s="54">
        <f t="shared" si="13"/>
        <v>45107</v>
      </c>
      <c r="B122" s="20">
        <f t="shared" si="14"/>
        <v>157420.93810615898</v>
      </c>
      <c r="C122" s="31">
        <v>43890.624824852</v>
      </c>
      <c r="D122" s="31">
        <v>113530.313281307</v>
      </c>
      <c r="E122" s="20">
        <f t="shared" si="15"/>
        <v>157420.93810615898</v>
      </c>
      <c r="F122" s="31">
        <v>144545.46281850114</v>
      </c>
      <c r="G122" s="31">
        <v>12875.47528765801</v>
      </c>
      <c r="H122" s="16">
        <f t="shared" si="20"/>
        <v>157420.93810615916</v>
      </c>
      <c r="I122" s="44">
        <v>140774.32833460707</v>
      </c>
      <c r="J122" s="44">
        <v>16646.60977155198</v>
      </c>
      <c r="K122" s="16">
        <f t="shared" si="17"/>
        <v>157420.93810615904</v>
      </c>
      <c r="L122" s="28">
        <v>43800.94305352395</v>
      </c>
      <c r="M122" s="28">
        <v>17594.149100562</v>
      </c>
      <c r="N122" s="28">
        <v>33669.24842036295</v>
      </c>
      <c r="O122" s="28">
        <v>26334.197934995034</v>
      </c>
      <c r="P122" s="28">
        <v>18214.48276474599</v>
      </c>
      <c r="Q122" s="28">
        <v>9961.001108357</v>
      </c>
      <c r="R122" s="28">
        <v>7846.915723611999</v>
      </c>
      <c r="S122" s="20">
        <f t="shared" si="16"/>
        <v>157420.93810615895</v>
      </c>
      <c r="T122" s="28">
        <v>139613.02127419002</v>
      </c>
      <c r="U122" s="28">
        <v>8226</v>
      </c>
      <c r="V122" s="28">
        <v>9581.916831969</v>
      </c>
      <c r="W122" s="20">
        <f t="shared" si="18"/>
        <v>157420.938106159</v>
      </c>
    </row>
    <row r="123" spans="1:23" ht="15">
      <c r="A123" s="54">
        <f t="shared" si="13"/>
        <v>45138</v>
      </c>
      <c r="B123" s="20">
        <f t="shared" si="14"/>
        <v>159005.04786409013</v>
      </c>
      <c r="C123" s="31">
        <v>44493.226050973004</v>
      </c>
      <c r="D123" s="31">
        <v>114511.82181311712</v>
      </c>
      <c r="E123" s="20">
        <f t="shared" si="15"/>
        <v>159005.04786409013</v>
      </c>
      <c r="F123" s="31">
        <v>146134.1686411079</v>
      </c>
      <c r="G123" s="31">
        <v>12870.879222981992</v>
      </c>
      <c r="H123" s="16">
        <f t="shared" si="20"/>
        <v>159005.0478640899</v>
      </c>
      <c r="I123" s="44">
        <v>142035.29219146515</v>
      </c>
      <c r="J123" s="44">
        <v>16969.755672625008</v>
      </c>
      <c r="K123" s="16">
        <f t="shared" si="17"/>
        <v>159005.04786409016</v>
      </c>
      <c r="L123" s="28"/>
      <c r="M123" s="28"/>
      <c r="N123" s="28"/>
      <c r="O123" s="28"/>
      <c r="P123" s="28"/>
      <c r="Q123" s="28"/>
      <c r="R123" s="28"/>
      <c r="S123" s="20">
        <f aca="true" t="shared" si="22" ref="S123:S127">SUM(L123:R123)</f>
        <v>0</v>
      </c>
      <c r="T123" s="28"/>
      <c r="U123" s="28"/>
      <c r="V123" s="28"/>
      <c r="W123" s="20">
        <f t="shared" si="18"/>
        <v>0</v>
      </c>
    </row>
    <row r="124" spans="1:23" ht="15">
      <c r="A124" s="54">
        <f t="shared" si="13"/>
        <v>45169</v>
      </c>
      <c r="B124" s="20">
        <f t="shared" si="14"/>
        <v>161054.175698674</v>
      </c>
      <c r="C124" s="31">
        <v>45263.790368381015</v>
      </c>
      <c r="D124" s="31">
        <v>115790.38533029298</v>
      </c>
      <c r="E124" s="20">
        <f t="shared" si="15"/>
        <v>161054.175698674</v>
      </c>
      <c r="F124" s="31">
        <v>148016.786835583</v>
      </c>
      <c r="G124" s="31">
        <v>13037.388863091006</v>
      </c>
      <c r="H124" s="16">
        <f t="shared" si="20"/>
        <v>161054.17569867402</v>
      </c>
      <c r="I124" s="44">
        <v>143798.67919634387</v>
      </c>
      <c r="J124" s="44">
        <v>17255.496502330014</v>
      </c>
      <c r="K124" s="16">
        <f t="shared" si="17"/>
        <v>161054.17569867388</v>
      </c>
      <c r="L124" s="28"/>
      <c r="M124" s="28"/>
      <c r="N124" s="28"/>
      <c r="O124" s="28"/>
      <c r="P124" s="28"/>
      <c r="Q124" s="28"/>
      <c r="R124" s="28"/>
      <c r="S124" s="20">
        <f t="shared" si="22"/>
        <v>0</v>
      </c>
      <c r="T124" s="28"/>
      <c r="U124" s="28"/>
      <c r="V124" s="28"/>
      <c r="W124" s="20">
        <f t="shared" si="18"/>
        <v>0</v>
      </c>
    </row>
    <row r="125" spans="1:23" ht="15">
      <c r="A125" s="54">
        <f t="shared" si="13"/>
        <v>45199</v>
      </c>
      <c r="B125" s="20">
        <f t="shared" si="14"/>
        <v>162188.62584520108</v>
      </c>
      <c r="C125" s="31">
        <v>45714.119154256</v>
      </c>
      <c r="D125" s="31">
        <v>116474.50669094507</v>
      </c>
      <c r="E125" s="20">
        <f t="shared" si="15"/>
        <v>162188.62584520108</v>
      </c>
      <c r="F125" s="31">
        <v>149043.53081014787</v>
      </c>
      <c r="G125" s="31">
        <v>13145.095035053018</v>
      </c>
      <c r="H125" s="16">
        <f t="shared" si="20"/>
        <v>162188.6258452009</v>
      </c>
      <c r="I125" s="44">
        <v>144692.3881976199</v>
      </c>
      <c r="J125" s="44">
        <v>17496.237647581</v>
      </c>
      <c r="K125" s="16">
        <f t="shared" si="17"/>
        <v>162188.6258452009</v>
      </c>
      <c r="L125" s="28"/>
      <c r="M125" s="28"/>
      <c r="N125" s="28"/>
      <c r="O125" s="28"/>
      <c r="P125" s="28"/>
      <c r="Q125" s="28"/>
      <c r="R125" s="28"/>
      <c r="S125" s="20">
        <f t="shared" si="22"/>
        <v>0</v>
      </c>
      <c r="T125" s="28"/>
      <c r="U125" s="28"/>
      <c r="V125" s="28"/>
      <c r="W125" s="20">
        <f t="shared" si="18"/>
        <v>0</v>
      </c>
    </row>
    <row r="126" spans="1:23" ht="15">
      <c r="A126" s="54">
        <f t="shared" si="13"/>
        <v>45230</v>
      </c>
      <c r="B126" s="20">
        <f t="shared" si="14"/>
        <v>163601.14899091524</v>
      </c>
      <c r="C126" s="31">
        <v>46475.38134442904</v>
      </c>
      <c r="D126" s="31">
        <v>117125.7676464862</v>
      </c>
      <c r="E126" s="20">
        <f t="shared" si="15"/>
        <v>163601.14899091524</v>
      </c>
      <c r="F126" s="31">
        <v>150388.61563436792</v>
      </c>
      <c r="G126" s="31">
        <v>13212.533356546997</v>
      </c>
      <c r="H126" s="16">
        <f t="shared" si="20"/>
        <v>163601.14899091492</v>
      </c>
      <c r="I126" s="44">
        <v>145667.97980151998</v>
      </c>
      <c r="J126" s="44">
        <v>17933.169189395005</v>
      </c>
      <c r="K126" s="16">
        <f t="shared" si="17"/>
        <v>163601.14899091498</v>
      </c>
      <c r="L126" s="28"/>
      <c r="M126" s="28"/>
      <c r="N126" s="28"/>
      <c r="O126" s="28"/>
      <c r="P126" s="28"/>
      <c r="Q126" s="28"/>
      <c r="R126" s="28"/>
      <c r="S126" s="20">
        <f t="shared" si="22"/>
        <v>0</v>
      </c>
      <c r="T126" s="28"/>
      <c r="U126" s="28"/>
      <c r="V126" s="28"/>
      <c r="W126" s="20">
        <f t="shared" si="18"/>
        <v>0</v>
      </c>
    </row>
    <row r="127" spans="1:23" ht="15">
      <c r="A127" s="54">
        <f t="shared" si="13"/>
        <v>45260</v>
      </c>
      <c r="B127" s="20">
        <f t="shared" si="14"/>
        <v>165145.98590542897</v>
      </c>
      <c r="C127" s="31">
        <v>47357.91604456699</v>
      </c>
      <c r="D127" s="31">
        <v>117788.06986086199</v>
      </c>
      <c r="E127" s="20">
        <f t="shared" si="15"/>
        <v>165145.98590542897</v>
      </c>
      <c r="F127" s="31">
        <v>151882.17100230925</v>
      </c>
      <c r="G127" s="31">
        <v>13263.814903120001</v>
      </c>
      <c r="H127" s="16">
        <f t="shared" si="20"/>
        <v>165145.98590542923</v>
      </c>
      <c r="I127" s="44">
        <v>146976.96168395923</v>
      </c>
      <c r="J127" s="44">
        <v>18169.024221469987</v>
      </c>
      <c r="K127" s="16">
        <f t="shared" si="17"/>
        <v>165145.98590542923</v>
      </c>
      <c r="L127" s="28"/>
      <c r="M127" s="28"/>
      <c r="N127" s="28"/>
      <c r="O127" s="28"/>
      <c r="P127" s="28"/>
      <c r="Q127" s="28"/>
      <c r="R127" s="28"/>
      <c r="S127" s="20">
        <f t="shared" si="22"/>
        <v>0</v>
      </c>
      <c r="T127" s="28"/>
      <c r="U127" s="28"/>
      <c r="V127" s="28"/>
      <c r="W127" s="20">
        <f t="shared" si="18"/>
        <v>0</v>
      </c>
    </row>
    <row r="128" spans="1:23" ht="15">
      <c r="A128" s="54">
        <f t="shared" si="13"/>
        <v>45291</v>
      </c>
      <c r="B128" s="20">
        <f t="shared" si="14"/>
        <v>166456.35396711997</v>
      </c>
      <c r="C128" s="31">
        <v>48490.34996309797</v>
      </c>
      <c r="D128" s="31">
        <v>117966.00400402199</v>
      </c>
      <c r="E128" s="20">
        <f t="shared" si="15"/>
        <v>166456.35396711997</v>
      </c>
      <c r="F128" s="31">
        <v>153042.8118363812</v>
      </c>
      <c r="G128" s="31">
        <v>13413.542130739013</v>
      </c>
      <c r="H128" s="16">
        <f t="shared" si="20"/>
        <v>166456.35396712023</v>
      </c>
      <c r="I128" s="44">
        <v>147890.31956139093</v>
      </c>
      <c r="J128" s="44">
        <v>18566.034405729006</v>
      </c>
      <c r="K128" s="16">
        <f t="shared" si="17"/>
        <v>166456.35396711994</v>
      </c>
      <c r="L128" s="28">
        <v>47845.514570364896</v>
      </c>
      <c r="M128" s="28">
        <v>18503.874584770027</v>
      </c>
      <c r="N128" s="28">
        <v>35867.405702219905</v>
      </c>
      <c r="O128" s="28">
        <v>27125.53282841292</v>
      </c>
      <c r="P128" s="28">
        <v>18508.311947686023</v>
      </c>
      <c r="Q128" s="28">
        <v>9824.502639423006</v>
      </c>
      <c r="R128" s="28">
        <v>8781.211694243004</v>
      </c>
      <c r="S128" s="20">
        <f t="shared" si="16"/>
        <v>166456.3539671198</v>
      </c>
      <c r="T128" s="28">
        <v>147850.639633454</v>
      </c>
      <c r="U128" s="28">
        <v>7896</v>
      </c>
      <c r="V128" s="28">
        <v>10709.714333666001</v>
      </c>
      <c r="W128" s="20">
        <f aca="true" t="shared" si="23" ref="W128">SUM(T128:V128)</f>
        <v>166456.35396712</v>
      </c>
    </row>
    <row r="131" ht="15">
      <c r="A131" s="97" t="s">
        <v>38</v>
      </c>
    </row>
    <row r="132" ht="15">
      <c r="A132" s="7" t="s">
        <v>39</v>
      </c>
    </row>
  </sheetData>
  <autoFilter ref="A2:XEM116"/>
  <mergeCells count="2"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workbookViewId="0" topLeftCell="A1">
      <pane xSplit="2" ySplit="2" topLeftCell="W15" activePane="bottomRight" state="frozen"/>
      <selection pane="topRight" activeCell="C1" sqref="C1"/>
      <selection pane="bottomLeft" activeCell="A4" sqref="A4"/>
      <selection pane="bottomRight" activeCell="AD22" sqref="AD22:AD23"/>
    </sheetView>
  </sheetViews>
  <sheetFormatPr defaultColWidth="9.140625" defaultRowHeight="15"/>
  <cols>
    <col min="1" max="1" width="9.421875" style="52" bestFit="1" customWidth="1"/>
    <col min="2" max="2" width="12.421875" style="52" bestFit="1" customWidth="1"/>
    <col min="3" max="4" width="11.57421875" style="52" bestFit="1" customWidth="1"/>
    <col min="5" max="5" width="12.8515625" style="52" customWidth="1"/>
    <col min="6" max="6" width="11.00390625" style="52" customWidth="1"/>
    <col min="7" max="7" width="4.140625" style="52" customWidth="1"/>
    <col min="8" max="8" width="14.57421875" style="60" bestFit="1" customWidth="1"/>
    <col min="9" max="15" width="18.140625" style="52" customWidth="1"/>
    <col min="16" max="21" width="16.28125" style="52" customWidth="1"/>
    <col min="22" max="22" width="13.7109375" style="52" customWidth="1"/>
    <col min="23" max="23" width="5.421875" style="78" customWidth="1"/>
    <col min="24" max="26" width="12.421875" style="52" bestFit="1" customWidth="1"/>
    <col min="27" max="27" width="11.57421875" style="52" customWidth="1"/>
    <col min="28" max="28" width="10.57421875" style="52" customWidth="1"/>
    <col min="29" max="29" width="5.421875" style="52" customWidth="1"/>
    <col min="30" max="30" width="12.421875" style="52" bestFit="1" customWidth="1"/>
    <col min="31" max="34" width="14.7109375" style="52" customWidth="1"/>
    <col min="35" max="16384" width="9.140625" style="52" customWidth="1"/>
  </cols>
  <sheetData>
    <row r="1" spans="1:34" s="46" customFormat="1" ht="15">
      <c r="A1" s="115" t="s">
        <v>0</v>
      </c>
      <c r="B1" s="117" t="s">
        <v>33</v>
      </c>
      <c r="C1" s="119" t="s">
        <v>11</v>
      </c>
      <c r="D1" s="120"/>
      <c r="E1" s="119" t="s">
        <v>12</v>
      </c>
      <c r="F1" s="120"/>
      <c r="G1" s="45"/>
      <c r="H1" s="121" t="s">
        <v>33</v>
      </c>
      <c r="I1" s="113" t="s">
        <v>11</v>
      </c>
      <c r="J1" s="114"/>
      <c r="K1" s="114"/>
      <c r="L1" s="114"/>
      <c r="M1" s="114"/>
      <c r="N1" s="114"/>
      <c r="O1" s="114"/>
      <c r="P1" s="112" t="s">
        <v>12</v>
      </c>
      <c r="Q1" s="112"/>
      <c r="R1" s="112"/>
      <c r="S1" s="112"/>
      <c r="T1" s="112"/>
      <c r="U1" s="112"/>
      <c r="V1" s="112"/>
      <c r="W1" s="77"/>
      <c r="X1" s="121" t="s">
        <v>33</v>
      </c>
      <c r="Y1" s="123" t="s">
        <v>11</v>
      </c>
      <c r="Z1" s="123"/>
      <c r="AA1" s="123" t="s">
        <v>12</v>
      </c>
      <c r="AB1" s="123"/>
      <c r="AD1" s="121" t="s">
        <v>33</v>
      </c>
      <c r="AE1" s="123" t="s">
        <v>11</v>
      </c>
      <c r="AF1" s="123"/>
      <c r="AG1" s="123" t="s">
        <v>12</v>
      </c>
      <c r="AH1" s="123"/>
    </row>
    <row r="2" spans="1:34" s="46" customFormat="1" ht="15">
      <c r="A2" s="116"/>
      <c r="B2" s="118"/>
      <c r="C2" s="73" t="s">
        <v>8</v>
      </c>
      <c r="D2" s="73" t="s">
        <v>9</v>
      </c>
      <c r="E2" s="73" t="s">
        <v>8</v>
      </c>
      <c r="F2" s="73" t="s">
        <v>9</v>
      </c>
      <c r="G2" s="47"/>
      <c r="H2" s="122"/>
      <c r="I2" s="74" t="s">
        <v>15</v>
      </c>
      <c r="J2" s="74" t="s">
        <v>16</v>
      </c>
      <c r="K2" s="74" t="s">
        <v>17</v>
      </c>
      <c r="L2" s="74" t="s">
        <v>18</v>
      </c>
      <c r="M2" s="74" t="s">
        <v>19</v>
      </c>
      <c r="N2" s="74" t="s">
        <v>20</v>
      </c>
      <c r="O2" s="74" t="s">
        <v>21</v>
      </c>
      <c r="P2" s="80" t="s">
        <v>15</v>
      </c>
      <c r="Q2" s="80" t="s">
        <v>16</v>
      </c>
      <c r="R2" s="80" t="s">
        <v>17</v>
      </c>
      <c r="S2" s="80" t="s">
        <v>18</v>
      </c>
      <c r="T2" s="80" t="s">
        <v>19</v>
      </c>
      <c r="U2" s="80" t="s">
        <v>20</v>
      </c>
      <c r="V2" s="80" t="s">
        <v>21</v>
      </c>
      <c r="W2" s="79"/>
      <c r="X2" s="122"/>
      <c r="Y2" s="75" t="s">
        <v>34</v>
      </c>
      <c r="Z2" s="75" t="s">
        <v>35</v>
      </c>
      <c r="AA2" s="75" t="s">
        <v>34</v>
      </c>
      <c r="AB2" s="75" t="s">
        <v>35</v>
      </c>
      <c r="AD2" s="122"/>
      <c r="AE2" s="75" t="s">
        <v>36</v>
      </c>
      <c r="AF2" s="75" t="s">
        <v>37</v>
      </c>
      <c r="AG2" s="75" t="s">
        <v>36</v>
      </c>
      <c r="AH2" s="75" t="s">
        <v>37</v>
      </c>
    </row>
    <row r="3" spans="1:34" ht="15">
      <c r="A3" s="22">
        <v>41609</v>
      </c>
      <c r="B3" s="58">
        <f aca="true" t="shared" si="0" ref="B3:B23">SUM(C3:F3)</f>
        <v>11290952</v>
      </c>
      <c r="C3" s="50">
        <v>10805520</v>
      </c>
      <c r="D3" s="50">
        <v>476022</v>
      </c>
      <c r="E3" s="50">
        <v>36</v>
      </c>
      <c r="F3" s="50">
        <v>9374</v>
      </c>
      <c r="G3" s="46"/>
      <c r="H3" s="58">
        <f>SUM(I3:V3)</f>
        <v>11290952</v>
      </c>
      <c r="I3" s="105">
        <v>11169380</v>
      </c>
      <c r="J3" s="105">
        <v>53869</v>
      </c>
      <c r="K3" s="105">
        <v>41994</v>
      </c>
      <c r="L3" s="105">
        <v>10783</v>
      </c>
      <c r="M3" s="105">
        <v>4387</v>
      </c>
      <c r="N3" s="105">
        <v>981</v>
      </c>
      <c r="O3" s="105">
        <v>148</v>
      </c>
      <c r="P3" s="105">
        <v>7576</v>
      </c>
      <c r="Q3" s="105">
        <v>648</v>
      </c>
      <c r="R3" s="105">
        <v>918</v>
      </c>
      <c r="S3" s="105">
        <v>215</v>
      </c>
      <c r="T3" s="105">
        <v>37</v>
      </c>
      <c r="U3" s="105">
        <v>13</v>
      </c>
      <c r="V3" s="77">
        <v>3</v>
      </c>
      <c r="W3" s="77"/>
      <c r="X3" s="58">
        <f aca="true" t="shared" si="1" ref="X3:X23">SUM(Y3:AB3)</f>
        <v>11290952</v>
      </c>
      <c r="Y3" s="105">
        <v>11280413</v>
      </c>
      <c r="Z3" s="105">
        <v>1129</v>
      </c>
      <c r="AA3" s="105">
        <v>9394</v>
      </c>
      <c r="AB3" s="105">
        <v>16</v>
      </c>
      <c r="AC3" s="46"/>
      <c r="AD3" s="58">
        <f aca="true" t="shared" si="2" ref="AD3:AD23">SUM(AE3:AH3)</f>
        <v>11290952</v>
      </c>
      <c r="AE3" s="106">
        <v>11280413</v>
      </c>
      <c r="AF3" s="106">
        <v>1129</v>
      </c>
      <c r="AG3" s="106">
        <v>9394</v>
      </c>
      <c r="AH3" s="106">
        <v>16</v>
      </c>
    </row>
    <row r="4" spans="1:34" ht="15">
      <c r="A4" s="22">
        <f>EOMONTH(A3,6)</f>
        <v>41820</v>
      </c>
      <c r="B4" s="58">
        <f t="shared" si="0"/>
        <v>11187373</v>
      </c>
      <c r="C4" s="50">
        <v>10693987</v>
      </c>
      <c r="D4" s="50">
        <v>484624</v>
      </c>
      <c r="E4" s="50">
        <v>15</v>
      </c>
      <c r="F4" s="50">
        <v>8747</v>
      </c>
      <c r="G4" s="46"/>
      <c r="H4" s="58">
        <f aca="true" t="shared" si="3" ref="H4:H23">SUM(I4:V4)</f>
        <v>11187373</v>
      </c>
      <c r="I4" s="105">
        <v>11072536</v>
      </c>
      <c r="J4" s="105">
        <v>50329</v>
      </c>
      <c r="K4" s="105">
        <v>36186</v>
      </c>
      <c r="L4" s="105">
        <v>11332</v>
      </c>
      <c r="M4" s="105">
        <v>7072</v>
      </c>
      <c r="N4" s="105">
        <v>1031</v>
      </c>
      <c r="O4" s="105">
        <v>125</v>
      </c>
      <c r="P4" s="105">
        <v>6919</v>
      </c>
      <c r="Q4" s="105">
        <v>647</v>
      </c>
      <c r="R4" s="105">
        <v>923</v>
      </c>
      <c r="S4" s="105">
        <v>223</v>
      </c>
      <c r="T4" s="105">
        <v>41</v>
      </c>
      <c r="U4" s="105">
        <v>7</v>
      </c>
      <c r="V4" s="77">
        <v>2</v>
      </c>
      <c r="W4" s="77"/>
      <c r="X4" s="58">
        <f t="shared" si="1"/>
        <v>11187373</v>
      </c>
      <c r="Y4" s="105">
        <v>11177455</v>
      </c>
      <c r="Z4" s="105">
        <v>1156</v>
      </c>
      <c r="AA4" s="105">
        <v>8753</v>
      </c>
      <c r="AB4" s="105">
        <v>9</v>
      </c>
      <c r="AC4" s="46"/>
      <c r="AD4" s="58">
        <f t="shared" si="2"/>
        <v>11187373</v>
      </c>
      <c r="AE4" s="106">
        <v>11177455</v>
      </c>
      <c r="AF4" s="106">
        <v>1156</v>
      </c>
      <c r="AG4" s="106">
        <v>8753</v>
      </c>
      <c r="AH4" s="106">
        <v>9</v>
      </c>
    </row>
    <row r="5" spans="1:34" ht="15">
      <c r="A5" s="22">
        <f aca="true" t="shared" si="4" ref="A5:A23">EOMONTH(A4,6)</f>
        <v>42004</v>
      </c>
      <c r="B5" s="58">
        <f t="shared" si="0"/>
        <v>11527424</v>
      </c>
      <c r="C5" s="50">
        <v>11000548</v>
      </c>
      <c r="D5" s="50">
        <v>516773</v>
      </c>
      <c r="E5" s="50">
        <v>4164</v>
      </c>
      <c r="F5" s="50">
        <v>5939</v>
      </c>
      <c r="G5" s="46"/>
      <c r="H5" s="58">
        <f t="shared" si="3"/>
        <v>11527424</v>
      </c>
      <c r="I5" s="105">
        <v>11399923</v>
      </c>
      <c r="J5" s="105">
        <v>58366</v>
      </c>
      <c r="K5" s="105">
        <v>39068</v>
      </c>
      <c r="L5" s="105">
        <v>13769</v>
      </c>
      <c r="M5" s="105">
        <v>4283</v>
      </c>
      <c r="N5" s="105">
        <v>1318</v>
      </c>
      <c r="O5" s="105">
        <v>594</v>
      </c>
      <c r="P5" s="105">
        <v>5695</v>
      </c>
      <c r="Q5" s="105">
        <v>1498</v>
      </c>
      <c r="R5" s="105">
        <v>2204</v>
      </c>
      <c r="S5" s="105">
        <v>540</v>
      </c>
      <c r="T5" s="105">
        <v>131</v>
      </c>
      <c r="U5" s="105">
        <v>31</v>
      </c>
      <c r="V5" s="77">
        <v>4</v>
      </c>
      <c r="W5" s="77"/>
      <c r="X5" s="58">
        <f t="shared" si="1"/>
        <v>11527424</v>
      </c>
      <c r="Y5" s="105">
        <v>11515409</v>
      </c>
      <c r="Z5" s="105">
        <v>1912</v>
      </c>
      <c r="AA5" s="105">
        <v>10068</v>
      </c>
      <c r="AB5" s="105">
        <v>35</v>
      </c>
      <c r="AC5" s="46"/>
      <c r="AD5" s="58">
        <f t="shared" si="2"/>
        <v>11527424</v>
      </c>
      <c r="AE5" s="106">
        <v>11515409</v>
      </c>
      <c r="AF5" s="106">
        <v>1912</v>
      </c>
      <c r="AG5" s="106">
        <v>10068</v>
      </c>
      <c r="AH5" s="106">
        <v>35</v>
      </c>
    </row>
    <row r="6" spans="1:34" ht="15">
      <c r="A6" s="22">
        <f t="shared" si="4"/>
        <v>42185</v>
      </c>
      <c r="B6" s="58">
        <f t="shared" si="0"/>
        <v>11751252</v>
      </c>
      <c r="C6" s="50">
        <v>11216043</v>
      </c>
      <c r="D6" s="50">
        <v>525959</v>
      </c>
      <c r="E6" s="50">
        <v>2032</v>
      </c>
      <c r="F6" s="50">
        <v>7218</v>
      </c>
      <c r="G6" s="46"/>
      <c r="H6" s="58">
        <f t="shared" si="3"/>
        <v>11751252</v>
      </c>
      <c r="I6" s="105">
        <v>11624650</v>
      </c>
      <c r="J6" s="105">
        <v>58762</v>
      </c>
      <c r="K6" s="105">
        <v>40096</v>
      </c>
      <c r="L6" s="105">
        <v>12285</v>
      </c>
      <c r="M6" s="105">
        <v>4492</v>
      </c>
      <c r="N6" s="105">
        <v>1250</v>
      </c>
      <c r="O6" s="105">
        <v>467</v>
      </c>
      <c r="P6" s="105">
        <v>3601</v>
      </c>
      <c r="Q6" s="105">
        <v>1752</v>
      </c>
      <c r="R6" s="105">
        <v>2840</v>
      </c>
      <c r="S6" s="105">
        <v>754</v>
      </c>
      <c r="T6" s="105">
        <v>218</v>
      </c>
      <c r="U6" s="105">
        <v>65</v>
      </c>
      <c r="V6" s="77">
        <v>20</v>
      </c>
      <c r="W6" s="77"/>
      <c r="X6" s="58">
        <f t="shared" si="1"/>
        <v>11751252</v>
      </c>
      <c r="Y6" s="105">
        <v>11740285</v>
      </c>
      <c r="Z6" s="105">
        <v>1717</v>
      </c>
      <c r="AA6" s="105">
        <v>9165</v>
      </c>
      <c r="AB6" s="105">
        <v>85</v>
      </c>
      <c r="AC6" s="46"/>
      <c r="AD6" s="58">
        <f t="shared" si="2"/>
        <v>11751252</v>
      </c>
      <c r="AE6" s="106">
        <v>11740285</v>
      </c>
      <c r="AF6" s="106">
        <v>1717</v>
      </c>
      <c r="AG6" s="106">
        <v>9165</v>
      </c>
      <c r="AH6" s="106">
        <v>85</v>
      </c>
    </row>
    <row r="7" spans="1:34" ht="15">
      <c r="A7" s="22">
        <f t="shared" si="4"/>
        <v>42369</v>
      </c>
      <c r="B7" s="58">
        <f t="shared" si="0"/>
        <v>11943005</v>
      </c>
      <c r="C7" s="50">
        <v>11377064</v>
      </c>
      <c r="D7" s="50">
        <v>555127</v>
      </c>
      <c r="E7" s="50">
        <v>2023</v>
      </c>
      <c r="F7" s="50">
        <v>8791</v>
      </c>
      <c r="G7" s="46"/>
      <c r="H7" s="58">
        <f t="shared" si="3"/>
        <v>11943005</v>
      </c>
      <c r="I7" s="105">
        <v>11802267</v>
      </c>
      <c r="J7" s="105">
        <v>67007</v>
      </c>
      <c r="K7" s="105">
        <v>41707</v>
      </c>
      <c r="L7" s="105">
        <v>13395</v>
      </c>
      <c r="M7" s="105">
        <v>6585</v>
      </c>
      <c r="N7" s="105">
        <v>1062</v>
      </c>
      <c r="O7" s="105">
        <v>168</v>
      </c>
      <c r="P7" s="105">
        <v>4012</v>
      </c>
      <c r="Q7" s="105">
        <v>1920</v>
      </c>
      <c r="R7" s="105">
        <v>3406</v>
      </c>
      <c r="S7" s="105">
        <v>1108</v>
      </c>
      <c r="T7" s="105">
        <v>261</v>
      </c>
      <c r="U7" s="105">
        <v>79</v>
      </c>
      <c r="V7" s="77">
        <v>28</v>
      </c>
      <c r="W7" s="77"/>
      <c r="X7" s="58">
        <f t="shared" si="1"/>
        <v>11943005</v>
      </c>
      <c r="Y7" s="105">
        <v>11930961</v>
      </c>
      <c r="Z7" s="105">
        <v>1230</v>
      </c>
      <c r="AA7" s="105">
        <v>10707</v>
      </c>
      <c r="AB7" s="105">
        <v>107</v>
      </c>
      <c r="AC7" s="46"/>
      <c r="AD7" s="58">
        <f t="shared" si="2"/>
        <v>11943005</v>
      </c>
      <c r="AE7" s="106">
        <v>11930961</v>
      </c>
      <c r="AF7" s="106">
        <v>1230</v>
      </c>
      <c r="AG7" s="106">
        <v>10707</v>
      </c>
      <c r="AH7" s="106">
        <v>107</v>
      </c>
    </row>
    <row r="8" spans="1:34" ht="15">
      <c r="A8" s="22">
        <f t="shared" si="4"/>
        <v>42551</v>
      </c>
      <c r="B8" s="58">
        <f t="shared" si="0"/>
        <v>12295454</v>
      </c>
      <c r="C8" s="50">
        <v>11730820</v>
      </c>
      <c r="D8" s="50">
        <v>552097</v>
      </c>
      <c r="E8" s="50">
        <v>2961</v>
      </c>
      <c r="F8" s="50">
        <v>9576</v>
      </c>
      <c r="G8" s="46"/>
      <c r="H8" s="58">
        <f t="shared" si="3"/>
        <v>12295454</v>
      </c>
      <c r="I8" s="105">
        <v>12141360</v>
      </c>
      <c r="J8" s="105">
        <v>74191</v>
      </c>
      <c r="K8" s="105">
        <v>45971</v>
      </c>
      <c r="L8" s="105">
        <v>13980</v>
      </c>
      <c r="M8" s="105">
        <v>6045</v>
      </c>
      <c r="N8" s="105">
        <v>1196</v>
      </c>
      <c r="O8" s="105">
        <v>174</v>
      </c>
      <c r="P8" s="105">
        <v>4641</v>
      </c>
      <c r="Q8" s="105">
        <v>1901</v>
      </c>
      <c r="R8" s="105">
        <v>4015</v>
      </c>
      <c r="S8" s="105">
        <v>1548</v>
      </c>
      <c r="T8" s="105">
        <v>345</v>
      </c>
      <c r="U8" s="105">
        <v>74</v>
      </c>
      <c r="V8" s="77">
        <v>13</v>
      </c>
      <c r="W8" s="77"/>
      <c r="X8" s="58">
        <f t="shared" si="1"/>
        <v>12295454</v>
      </c>
      <c r="Y8" s="105">
        <v>12281547</v>
      </c>
      <c r="Z8" s="105">
        <v>1370</v>
      </c>
      <c r="AA8" s="105">
        <v>12450</v>
      </c>
      <c r="AB8" s="105">
        <v>87</v>
      </c>
      <c r="AC8" s="46"/>
      <c r="AD8" s="58">
        <f t="shared" si="2"/>
        <v>12295454</v>
      </c>
      <c r="AE8" s="106">
        <v>12281547</v>
      </c>
      <c r="AF8" s="106">
        <v>1370</v>
      </c>
      <c r="AG8" s="106">
        <v>12450</v>
      </c>
      <c r="AH8" s="106">
        <v>87</v>
      </c>
    </row>
    <row r="9" spans="1:34" ht="15">
      <c r="A9" s="22">
        <f t="shared" si="4"/>
        <v>42735</v>
      </c>
      <c r="B9" s="58">
        <f t="shared" si="0"/>
        <v>12526682</v>
      </c>
      <c r="C9" s="50">
        <v>11930686</v>
      </c>
      <c r="D9" s="50">
        <v>583952</v>
      </c>
      <c r="E9" s="50">
        <v>2057</v>
      </c>
      <c r="F9" s="50">
        <v>9987</v>
      </c>
      <c r="G9" s="46"/>
      <c r="H9" s="58">
        <f t="shared" si="3"/>
        <v>12526682</v>
      </c>
      <c r="I9" s="105">
        <v>12370173</v>
      </c>
      <c r="J9" s="105">
        <v>73639</v>
      </c>
      <c r="K9" s="105">
        <v>48776</v>
      </c>
      <c r="L9" s="105">
        <v>14858</v>
      </c>
      <c r="M9" s="105">
        <v>5634</v>
      </c>
      <c r="N9" s="105">
        <v>1345</v>
      </c>
      <c r="O9" s="105">
        <v>213</v>
      </c>
      <c r="P9" s="105">
        <v>3724</v>
      </c>
      <c r="Q9" s="105">
        <v>1902</v>
      </c>
      <c r="R9" s="105">
        <v>4567</v>
      </c>
      <c r="S9" s="105">
        <v>1425</v>
      </c>
      <c r="T9" s="105">
        <v>347</v>
      </c>
      <c r="U9" s="105">
        <v>70</v>
      </c>
      <c r="V9" s="77">
        <v>9</v>
      </c>
      <c r="W9" s="77"/>
      <c r="X9" s="58">
        <f t="shared" si="1"/>
        <v>12526682</v>
      </c>
      <c r="Y9" s="105">
        <v>12513080</v>
      </c>
      <c r="Z9" s="105">
        <v>1558</v>
      </c>
      <c r="AA9" s="105">
        <v>11965</v>
      </c>
      <c r="AB9" s="105">
        <v>79</v>
      </c>
      <c r="AC9" s="46"/>
      <c r="AD9" s="58">
        <f t="shared" si="2"/>
        <v>12526682</v>
      </c>
      <c r="AE9" s="106">
        <v>12513080</v>
      </c>
      <c r="AF9" s="106">
        <v>1558</v>
      </c>
      <c r="AG9" s="106">
        <v>11965</v>
      </c>
      <c r="AH9" s="106">
        <v>79</v>
      </c>
    </row>
    <row r="10" spans="1:34" s="51" customFormat="1" ht="15">
      <c r="A10" s="22">
        <f t="shared" si="4"/>
        <v>42916</v>
      </c>
      <c r="B10" s="58">
        <f t="shared" si="0"/>
        <v>12717840</v>
      </c>
      <c r="C10" s="50">
        <v>12140874</v>
      </c>
      <c r="D10" s="50">
        <v>564731</v>
      </c>
      <c r="E10" s="50">
        <v>2053</v>
      </c>
      <c r="F10" s="50">
        <v>10182</v>
      </c>
      <c r="H10" s="58">
        <f t="shared" si="3"/>
        <v>12717840</v>
      </c>
      <c r="I10" s="105">
        <v>12561596</v>
      </c>
      <c r="J10" s="105">
        <v>70121</v>
      </c>
      <c r="K10" s="105">
        <v>50097</v>
      </c>
      <c r="L10" s="105">
        <v>16430</v>
      </c>
      <c r="M10" s="105">
        <v>5724</v>
      </c>
      <c r="N10" s="105">
        <v>1390</v>
      </c>
      <c r="O10" s="105">
        <v>247</v>
      </c>
      <c r="P10" s="105">
        <v>3623</v>
      </c>
      <c r="Q10" s="105">
        <v>1899</v>
      </c>
      <c r="R10" s="105">
        <v>4659</v>
      </c>
      <c r="S10" s="105">
        <v>1574</v>
      </c>
      <c r="T10" s="105">
        <v>397</v>
      </c>
      <c r="U10" s="105">
        <v>75</v>
      </c>
      <c r="V10" s="60">
        <v>8</v>
      </c>
      <c r="W10" s="60"/>
      <c r="X10" s="58">
        <f t="shared" si="1"/>
        <v>12717840</v>
      </c>
      <c r="Y10" s="105">
        <v>12703968</v>
      </c>
      <c r="Z10" s="105">
        <v>1637</v>
      </c>
      <c r="AA10" s="106">
        <v>12152</v>
      </c>
      <c r="AB10" s="106">
        <v>83</v>
      </c>
      <c r="AD10" s="58">
        <f t="shared" si="2"/>
        <v>12717840</v>
      </c>
      <c r="AE10" s="106">
        <v>12703968</v>
      </c>
      <c r="AF10" s="106">
        <v>1637</v>
      </c>
      <c r="AG10" s="106">
        <v>12152</v>
      </c>
      <c r="AH10" s="106">
        <v>83</v>
      </c>
    </row>
    <row r="11" spans="1:34" ht="15">
      <c r="A11" s="22">
        <f t="shared" si="4"/>
        <v>43100</v>
      </c>
      <c r="B11" s="58">
        <f t="shared" si="0"/>
        <v>13059222</v>
      </c>
      <c r="C11" s="50">
        <v>12449048</v>
      </c>
      <c r="D11" s="50">
        <v>597194</v>
      </c>
      <c r="E11" s="50">
        <v>2039</v>
      </c>
      <c r="F11" s="50">
        <v>10941</v>
      </c>
      <c r="G11" s="46"/>
      <c r="H11" s="58">
        <f t="shared" si="3"/>
        <v>13059222</v>
      </c>
      <c r="I11" s="105">
        <v>12890199</v>
      </c>
      <c r="J11" s="105">
        <v>77690</v>
      </c>
      <c r="K11" s="105">
        <v>53105</v>
      </c>
      <c r="L11" s="105">
        <v>17145</v>
      </c>
      <c r="M11" s="105">
        <v>6239</v>
      </c>
      <c r="N11" s="105">
        <v>1585</v>
      </c>
      <c r="O11" s="105">
        <v>279</v>
      </c>
      <c r="P11" s="105">
        <v>3412</v>
      </c>
      <c r="Q11" s="105">
        <v>1957</v>
      </c>
      <c r="R11" s="105">
        <v>5201</v>
      </c>
      <c r="S11" s="105">
        <v>1736</v>
      </c>
      <c r="T11" s="105">
        <v>542</v>
      </c>
      <c r="U11" s="105">
        <v>120</v>
      </c>
      <c r="V11" s="77">
        <v>12</v>
      </c>
      <c r="W11" s="77"/>
      <c r="X11" s="58">
        <f t="shared" si="1"/>
        <v>13059222</v>
      </c>
      <c r="Y11" s="105">
        <v>13044378</v>
      </c>
      <c r="Z11" s="105">
        <v>1864</v>
      </c>
      <c r="AA11" s="105">
        <v>12848</v>
      </c>
      <c r="AB11" s="105">
        <v>132</v>
      </c>
      <c r="AC11" s="46"/>
      <c r="AD11" s="58">
        <f t="shared" si="2"/>
        <v>13059222</v>
      </c>
      <c r="AE11" s="106">
        <v>13044378</v>
      </c>
      <c r="AF11" s="106">
        <v>1864</v>
      </c>
      <c r="AG11" s="106">
        <v>12848</v>
      </c>
      <c r="AH11" s="106">
        <v>132</v>
      </c>
    </row>
    <row r="12" spans="1:34" ht="15">
      <c r="A12" s="22">
        <f t="shared" si="4"/>
        <v>43281</v>
      </c>
      <c r="B12" s="58">
        <f t="shared" si="0"/>
        <v>13137938</v>
      </c>
      <c r="C12" s="59">
        <v>12531042</v>
      </c>
      <c r="D12" s="59">
        <v>593000</v>
      </c>
      <c r="E12" s="59">
        <v>2085</v>
      </c>
      <c r="F12" s="50">
        <v>11811</v>
      </c>
      <c r="G12" s="46"/>
      <c r="H12" s="58">
        <f t="shared" si="3"/>
        <v>13137938</v>
      </c>
      <c r="I12" s="55">
        <v>12964007</v>
      </c>
      <c r="J12" s="55">
        <v>77681</v>
      </c>
      <c r="K12" s="55">
        <v>55881</v>
      </c>
      <c r="L12" s="55">
        <v>18247</v>
      </c>
      <c r="M12" s="55">
        <v>6306</v>
      </c>
      <c r="N12" s="55">
        <v>1642</v>
      </c>
      <c r="O12" s="55">
        <v>278</v>
      </c>
      <c r="P12" s="55">
        <v>3740</v>
      </c>
      <c r="Q12" s="55">
        <v>1833</v>
      </c>
      <c r="R12" s="55">
        <v>5586</v>
      </c>
      <c r="S12" s="55">
        <v>2036</v>
      </c>
      <c r="T12" s="55">
        <v>589</v>
      </c>
      <c r="U12" s="55">
        <v>102</v>
      </c>
      <c r="V12" s="77">
        <v>10</v>
      </c>
      <c r="W12" s="77"/>
      <c r="X12" s="58">
        <f t="shared" si="1"/>
        <v>13137938</v>
      </c>
      <c r="Y12" s="55">
        <v>13122122</v>
      </c>
      <c r="Z12" s="55">
        <v>1920</v>
      </c>
      <c r="AA12" s="55">
        <v>13784</v>
      </c>
      <c r="AB12" s="55">
        <v>112</v>
      </c>
      <c r="AC12" s="46"/>
      <c r="AD12" s="58">
        <f t="shared" si="2"/>
        <v>13137938</v>
      </c>
      <c r="AE12" s="106">
        <v>13122122</v>
      </c>
      <c r="AF12" s="106">
        <v>1920</v>
      </c>
      <c r="AG12" s="106">
        <v>13784</v>
      </c>
      <c r="AH12" s="106">
        <v>112</v>
      </c>
    </row>
    <row r="13" spans="1:34" ht="15">
      <c r="A13" s="22">
        <f t="shared" si="4"/>
        <v>43465</v>
      </c>
      <c r="B13" s="58">
        <f t="shared" si="0"/>
        <v>13275531</v>
      </c>
      <c r="C13" s="59">
        <v>12644069</v>
      </c>
      <c r="D13" s="59">
        <v>617311</v>
      </c>
      <c r="E13" s="59">
        <v>2134</v>
      </c>
      <c r="F13" s="50">
        <v>12017</v>
      </c>
      <c r="G13" s="46"/>
      <c r="H13" s="58">
        <f t="shared" si="3"/>
        <v>13275531</v>
      </c>
      <c r="I13" s="55">
        <v>13091075</v>
      </c>
      <c r="J13" s="55">
        <v>84147</v>
      </c>
      <c r="K13" s="55">
        <v>58695</v>
      </c>
      <c r="L13" s="55">
        <v>18690</v>
      </c>
      <c r="M13" s="55">
        <v>6723</v>
      </c>
      <c r="N13" s="55">
        <v>1730</v>
      </c>
      <c r="O13" s="55">
        <v>320</v>
      </c>
      <c r="P13" s="55">
        <v>3581</v>
      </c>
      <c r="Q13" s="55">
        <v>1803</v>
      </c>
      <c r="R13" s="55">
        <v>5913</v>
      </c>
      <c r="S13" s="55">
        <v>2171</v>
      </c>
      <c r="T13" s="55">
        <v>521</v>
      </c>
      <c r="U13" s="55">
        <v>146</v>
      </c>
      <c r="V13" s="77">
        <v>16</v>
      </c>
      <c r="W13" s="77"/>
      <c r="X13" s="58">
        <f t="shared" si="1"/>
        <v>13275531</v>
      </c>
      <c r="Y13" s="55">
        <v>13259330</v>
      </c>
      <c r="Z13" s="55">
        <v>2050</v>
      </c>
      <c r="AA13" s="55">
        <v>13989</v>
      </c>
      <c r="AB13" s="55">
        <v>162</v>
      </c>
      <c r="AC13" s="46"/>
      <c r="AD13" s="58">
        <f t="shared" si="2"/>
        <v>13275531</v>
      </c>
      <c r="AE13" s="106">
        <v>13259330</v>
      </c>
      <c r="AF13" s="106">
        <v>2050</v>
      </c>
      <c r="AG13" s="106">
        <v>13989</v>
      </c>
      <c r="AH13" s="106">
        <v>162</v>
      </c>
    </row>
    <row r="14" spans="1:34" ht="15">
      <c r="A14" s="22">
        <f t="shared" si="4"/>
        <v>43646</v>
      </c>
      <c r="B14" s="58">
        <f t="shared" si="0"/>
        <v>13464579</v>
      </c>
      <c r="C14" s="59">
        <v>12835519</v>
      </c>
      <c r="D14" s="59">
        <v>614647</v>
      </c>
      <c r="E14" s="59">
        <v>2188</v>
      </c>
      <c r="F14" s="50">
        <v>12225</v>
      </c>
      <c r="G14" s="46"/>
      <c r="H14" s="58">
        <f t="shared" si="3"/>
        <v>13464579</v>
      </c>
      <c r="I14" s="55">
        <v>13272602</v>
      </c>
      <c r="J14" s="55">
        <v>86144</v>
      </c>
      <c r="K14" s="55">
        <v>61503</v>
      </c>
      <c r="L14" s="55">
        <v>20606</v>
      </c>
      <c r="M14" s="55">
        <v>7121</v>
      </c>
      <c r="N14" s="55">
        <v>1845</v>
      </c>
      <c r="O14" s="55">
        <v>345</v>
      </c>
      <c r="P14" s="55">
        <v>3447</v>
      </c>
      <c r="Q14" s="55">
        <v>1697</v>
      </c>
      <c r="R14" s="55">
        <v>6157</v>
      </c>
      <c r="S14" s="55">
        <v>2367</v>
      </c>
      <c r="T14" s="55">
        <v>584</v>
      </c>
      <c r="U14" s="55">
        <v>143</v>
      </c>
      <c r="V14" s="77">
        <v>18</v>
      </c>
      <c r="W14" s="77"/>
      <c r="X14" s="58">
        <f t="shared" si="1"/>
        <v>13464579</v>
      </c>
      <c r="Y14" s="55">
        <v>13447976</v>
      </c>
      <c r="Z14" s="55">
        <v>2190</v>
      </c>
      <c r="AA14" s="55">
        <v>14252</v>
      </c>
      <c r="AB14" s="55">
        <v>161</v>
      </c>
      <c r="AC14" s="46"/>
      <c r="AD14" s="58">
        <f t="shared" si="2"/>
        <v>13464579</v>
      </c>
      <c r="AE14" s="106">
        <v>13447976</v>
      </c>
      <c r="AF14" s="106">
        <v>2190</v>
      </c>
      <c r="AG14" s="106">
        <v>14252</v>
      </c>
      <c r="AH14" s="106">
        <v>161</v>
      </c>
    </row>
    <row r="15" spans="1:34" ht="15">
      <c r="A15" s="22">
        <f t="shared" si="4"/>
        <v>43830</v>
      </c>
      <c r="B15" s="58">
        <f t="shared" si="0"/>
        <v>13788419</v>
      </c>
      <c r="C15" s="59">
        <v>13110443</v>
      </c>
      <c r="D15" s="59">
        <v>662049</v>
      </c>
      <c r="E15" s="59">
        <v>2273</v>
      </c>
      <c r="F15" s="50">
        <v>13654</v>
      </c>
      <c r="G15" s="46"/>
      <c r="H15" s="58">
        <f t="shared" si="3"/>
        <v>13788419</v>
      </c>
      <c r="I15" s="55">
        <v>13579878</v>
      </c>
      <c r="J15" s="55">
        <v>93870</v>
      </c>
      <c r="K15" s="55">
        <v>66363</v>
      </c>
      <c r="L15" s="55">
        <v>22052</v>
      </c>
      <c r="M15" s="55">
        <v>7767</v>
      </c>
      <c r="N15" s="55">
        <v>2115</v>
      </c>
      <c r="O15" s="55">
        <v>447</v>
      </c>
      <c r="P15" s="55">
        <v>3135</v>
      </c>
      <c r="Q15" s="55">
        <v>1750</v>
      </c>
      <c r="R15" s="55">
        <v>7058</v>
      </c>
      <c r="S15" s="55">
        <v>2993</v>
      </c>
      <c r="T15" s="55">
        <v>756</v>
      </c>
      <c r="U15" s="55">
        <v>212</v>
      </c>
      <c r="V15" s="77">
        <v>23</v>
      </c>
      <c r="W15" s="77"/>
      <c r="X15" s="58">
        <f t="shared" si="1"/>
        <v>13788419</v>
      </c>
      <c r="Y15" s="55">
        <v>13769930</v>
      </c>
      <c r="Z15" s="55">
        <v>2562</v>
      </c>
      <c r="AA15" s="55">
        <v>15692</v>
      </c>
      <c r="AB15" s="55">
        <v>235</v>
      </c>
      <c r="AC15" s="46"/>
      <c r="AD15" s="58">
        <f t="shared" si="2"/>
        <v>13788419</v>
      </c>
      <c r="AE15" s="106">
        <v>13769930</v>
      </c>
      <c r="AF15" s="106">
        <v>2562</v>
      </c>
      <c r="AG15" s="106">
        <v>15692</v>
      </c>
      <c r="AH15" s="106">
        <v>235</v>
      </c>
    </row>
    <row r="16" spans="1:34" ht="15">
      <c r="A16" s="22">
        <f t="shared" si="4"/>
        <v>44012</v>
      </c>
      <c r="B16" s="58">
        <f t="shared" si="0"/>
        <v>13823884</v>
      </c>
      <c r="C16" s="59">
        <v>13171759</v>
      </c>
      <c r="D16" s="59">
        <v>637617</v>
      </c>
      <c r="E16" s="59">
        <v>2369</v>
      </c>
      <c r="F16" s="50">
        <v>12139</v>
      </c>
      <c r="G16" s="46"/>
      <c r="H16" s="58">
        <f t="shared" si="3"/>
        <v>13823884</v>
      </c>
      <c r="I16" s="55">
        <v>13620432</v>
      </c>
      <c r="J16" s="55">
        <v>91262</v>
      </c>
      <c r="K16" s="55">
        <v>65894</v>
      </c>
      <c r="L16" s="55">
        <v>22202</v>
      </c>
      <c r="M16" s="55">
        <v>7387</v>
      </c>
      <c r="N16" s="55">
        <v>1817</v>
      </c>
      <c r="O16" s="55">
        <v>382</v>
      </c>
      <c r="P16" s="55">
        <v>3235</v>
      </c>
      <c r="Q16" s="55">
        <v>1554</v>
      </c>
      <c r="R16" s="55">
        <v>6427</v>
      </c>
      <c r="S16" s="55">
        <v>2394</v>
      </c>
      <c r="T16" s="55">
        <v>756</v>
      </c>
      <c r="U16" s="55">
        <v>123</v>
      </c>
      <c r="V16" s="77">
        <v>19</v>
      </c>
      <c r="W16" s="77"/>
      <c r="X16" s="58">
        <f t="shared" si="1"/>
        <v>13823884</v>
      </c>
      <c r="Y16" s="55">
        <v>13807177</v>
      </c>
      <c r="Z16" s="55">
        <v>2199</v>
      </c>
      <c r="AA16" s="55">
        <v>14366</v>
      </c>
      <c r="AB16" s="55">
        <v>142</v>
      </c>
      <c r="AC16" s="46"/>
      <c r="AD16" s="58">
        <f t="shared" si="2"/>
        <v>13823884</v>
      </c>
      <c r="AE16" s="106">
        <v>13807177</v>
      </c>
      <c r="AF16" s="106">
        <v>2199</v>
      </c>
      <c r="AG16" s="106">
        <v>14366</v>
      </c>
      <c r="AH16" s="106">
        <v>142</v>
      </c>
    </row>
    <row r="17" spans="1:34" ht="15">
      <c r="A17" s="22">
        <f t="shared" si="4"/>
        <v>44196</v>
      </c>
      <c r="B17" s="58">
        <f t="shared" si="0"/>
        <v>13967784</v>
      </c>
      <c r="C17" s="59">
        <v>13292862</v>
      </c>
      <c r="D17" s="59">
        <v>658035</v>
      </c>
      <c r="E17" s="59">
        <v>2430</v>
      </c>
      <c r="F17" s="50">
        <v>14457</v>
      </c>
      <c r="G17" s="46"/>
      <c r="H17" s="58">
        <f t="shared" si="3"/>
        <v>13967784</v>
      </c>
      <c r="I17" s="55">
        <v>13753352</v>
      </c>
      <c r="J17" s="55">
        <v>96543</v>
      </c>
      <c r="K17" s="55">
        <v>68243</v>
      </c>
      <c r="L17" s="55">
        <v>22614</v>
      </c>
      <c r="M17" s="55">
        <v>7911</v>
      </c>
      <c r="N17" s="55">
        <v>1834</v>
      </c>
      <c r="O17" s="55">
        <v>400</v>
      </c>
      <c r="P17" s="55">
        <v>3726</v>
      </c>
      <c r="Q17" s="55">
        <v>1637</v>
      </c>
      <c r="R17" s="55">
        <v>7769</v>
      </c>
      <c r="S17" s="55">
        <v>2744</v>
      </c>
      <c r="T17" s="55">
        <v>853</v>
      </c>
      <c r="U17" s="55">
        <v>139</v>
      </c>
      <c r="V17" s="77">
        <v>19</v>
      </c>
      <c r="W17" s="77"/>
      <c r="X17" s="58">
        <f t="shared" si="1"/>
        <v>13967784</v>
      </c>
      <c r="Y17" s="55">
        <v>13948663</v>
      </c>
      <c r="Z17" s="55">
        <v>2234</v>
      </c>
      <c r="AA17" s="55">
        <v>16729</v>
      </c>
      <c r="AB17" s="55">
        <v>158</v>
      </c>
      <c r="AC17" s="46"/>
      <c r="AD17" s="58">
        <f t="shared" si="2"/>
        <v>13967784</v>
      </c>
      <c r="AE17" s="106">
        <v>13948663</v>
      </c>
      <c r="AF17" s="106">
        <v>2234</v>
      </c>
      <c r="AG17" s="106">
        <v>16729</v>
      </c>
      <c r="AH17" s="106">
        <v>158</v>
      </c>
    </row>
    <row r="18" spans="1:34" ht="15">
      <c r="A18" s="22">
        <f t="shared" si="4"/>
        <v>44377</v>
      </c>
      <c r="B18" s="58">
        <f t="shared" si="0"/>
        <v>13839799</v>
      </c>
      <c r="C18" s="59">
        <v>13146568</v>
      </c>
      <c r="D18" s="59">
        <v>674426</v>
      </c>
      <c r="E18" s="59">
        <v>2483</v>
      </c>
      <c r="F18" s="50">
        <v>16322</v>
      </c>
      <c r="G18" s="46"/>
      <c r="H18" s="58">
        <f t="shared" si="3"/>
        <v>13839799</v>
      </c>
      <c r="I18" s="55">
        <v>13611916</v>
      </c>
      <c r="J18" s="55">
        <v>100752</v>
      </c>
      <c r="K18" s="55">
        <v>72987</v>
      </c>
      <c r="L18" s="55">
        <v>24097</v>
      </c>
      <c r="M18" s="55">
        <v>8802</v>
      </c>
      <c r="N18" s="55">
        <v>1959</v>
      </c>
      <c r="O18" s="55">
        <v>481</v>
      </c>
      <c r="P18" s="55">
        <v>3897</v>
      </c>
      <c r="Q18" s="55">
        <v>1617</v>
      </c>
      <c r="R18" s="55">
        <v>8867</v>
      </c>
      <c r="S18" s="55">
        <v>3195</v>
      </c>
      <c r="T18" s="55">
        <v>1011</v>
      </c>
      <c r="U18" s="55">
        <v>197</v>
      </c>
      <c r="V18" s="77">
        <v>21</v>
      </c>
      <c r="W18" s="77"/>
      <c r="X18" s="58">
        <f t="shared" si="1"/>
        <v>13839799</v>
      </c>
      <c r="Y18" s="55">
        <v>13818554</v>
      </c>
      <c r="Z18" s="55">
        <v>2440</v>
      </c>
      <c r="AA18" s="55">
        <v>18587</v>
      </c>
      <c r="AB18" s="55">
        <v>218</v>
      </c>
      <c r="AC18" s="46"/>
      <c r="AD18" s="58">
        <f t="shared" si="2"/>
        <v>13839799</v>
      </c>
      <c r="AE18" s="106">
        <v>13818554</v>
      </c>
      <c r="AF18" s="106">
        <v>2440</v>
      </c>
      <c r="AG18" s="106">
        <v>18587</v>
      </c>
      <c r="AH18" s="106">
        <v>218</v>
      </c>
    </row>
    <row r="19" spans="1:34" ht="15">
      <c r="A19" s="22">
        <f t="shared" si="4"/>
        <v>44561</v>
      </c>
      <c r="B19" s="58">
        <f t="shared" si="0"/>
        <v>13941216</v>
      </c>
      <c r="C19" s="59">
        <v>13237836</v>
      </c>
      <c r="D19" s="59">
        <v>682850</v>
      </c>
      <c r="E19" s="59">
        <v>2642</v>
      </c>
      <c r="F19" s="50">
        <v>17888</v>
      </c>
      <c r="G19" s="46"/>
      <c r="H19" s="58">
        <f t="shared" si="3"/>
        <v>13941216</v>
      </c>
      <c r="I19" s="55">
        <v>13698116</v>
      </c>
      <c r="J19" s="55">
        <v>107844</v>
      </c>
      <c r="K19" s="55">
        <v>75856</v>
      </c>
      <c r="L19" s="55">
        <v>26690</v>
      </c>
      <c r="M19" s="55">
        <v>9321</v>
      </c>
      <c r="N19" s="55">
        <v>2359</v>
      </c>
      <c r="O19" s="55">
        <v>500</v>
      </c>
      <c r="P19" s="55">
        <v>3611</v>
      </c>
      <c r="Q19" s="55">
        <v>1993</v>
      </c>
      <c r="R19" s="55">
        <v>9454</v>
      </c>
      <c r="S19" s="55">
        <v>3739</v>
      </c>
      <c r="T19" s="55">
        <v>1407</v>
      </c>
      <c r="U19" s="55">
        <v>293</v>
      </c>
      <c r="V19" s="77">
        <v>33</v>
      </c>
      <c r="W19" s="77"/>
      <c r="X19" s="58">
        <f t="shared" si="1"/>
        <v>13941216</v>
      </c>
      <c r="Y19" s="55">
        <v>13917827</v>
      </c>
      <c r="Z19" s="55">
        <v>2859</v>
      </c>
      <c r="AA19" s="55">
        <v>20204</v>
      </c>
      <c r="AB19" s="55">
        <v>326</v>
      </c>
      <c r="AC19" s="46"/>
      <c r="AD19" s="58">
        <f t="shared" si="2"/>
        <v>13941216</v>
      </c>
      <c r="AE19" s="106">
        <v>13917827</v>
      </c>
      <c r="AF19" s="106">
        <v>2859</v>
      </c>
      <c r="AG19" s="106">
        <v>20204</v>
      </c>
      <c r="AH19" s="106">
        <v>326</v>
      </c>
    </row>
    <row r="20" spans="1:34" ht="15">
      <c r="A20" s="22">
        <f t="shared" si="4"/>
        <v>44742</v>
      </c>
      <c r="B20" s="58">
        <f t="shared" si="0"/>
        <v>14811636</v>
      </c>
      <c r="C20" s="59">
        <v>14095200</v>
      </c>
      <c r="D20" s="59">
        <v>694581</v>
      </c>
      <c r="E20" s="59">
        <v>2849</v>
      </c>
      <c r="F20" s="50">
        <v>19006</v>
      </c>
      <c r="G20" s="46"/>
      <c r="H20" s="58">
        <f t="shared" si="3"/>
        <v>14811636</v>
      </c>
      <c r="I20" s="55">
        <v>14545514</v>
      </c>
      <c r="J20" s="55">
        <v>119677</v>
      </c>
      <c r="K20" s="55">
        <v>81050</v>
      </c>
      <c r="L20" s="55">
        <v>28042</v>
      </c>
      <c r="M20" s="55">
        <v>11446</v>
      </c>
      <c r="N20" s="55">
        <v>3344</v>
      </c>
      <c r="O20" s="55">
        <v>708</v>
      </c>
      <c r="P20" s="55">
        <v>3354</v>
      </c>
      <c r="Q20" s="55">
        <v>1930</v>
      </c>
      <c r="R20" s="55">
        <v>10090</v>
      </c>
      <c r="S20" s="55">
        <v>4365</v>
      </c>
      <c r="T20" s="55">
        <v>1708</v>
      </c>
      <c r="U20" s="55">
        <v>368</v>
      </c>
      <c r="V20" s="77">
        <v>40</v>
      </c>
      <c r="W20" s="77"/>
      <c r="X20" s="58">
        <f t="shared" si="1"/>
        <v>14811636</v>
      </c>
      <c r="Y20" s="55">
        <v>14785729</v>
      </c>
      <c r="Z20" s="55">
        <v>4052</v>
      </c>
      <c r="AA20" s="55">
        <v>21447</v>
      </c>
      <c r="AB20" s="55">
        <v>408</v>
      </c>
      <c r="AC20" s="46"/>
      <c r="AD20" s="58">
        <f t="shared" si="2"/>
        <v>14811636</v>
      </c>
      <c r="AE20" s="106">
        <v>14785729</v>
      </c>
      <c r="AF20" s="106">
        <v>4052</v>
      </c>
      <c r="AG20" s="106">
        <v>21447</v>
      </c>
      <c r="AH20" s="106">
        <v>408</v>
      </c>
    </row>
    <row r="21" spans="1:34" ht="15">
      <c r="A21" s="22">
        <f t="shared" si="4"/>
        <v>44926</v>
      </c>
      <c r="B21" s="58">
        <f t="shared" si="0"/>
        <v>15359292</v>
      </c>
      <c r="C21" s="59">
        <v>14627287</v>
      </c>
      <c r="D21" s="59">
        <v>707209</v>
      </c>
      <c r="E21" s="59">
        <v>4008</v>
      </c>
      <c r="F21" s="50">
        <v>20788</v>
      </c>
      <c r="G21" s="46"/>
      <c r="H21" s="58">
        <f t="shared" si="3"/>
        <v>15359292</v>
      </c>
      <c r="I21" s="55">
        <v>15090747</v>
      </c>
      <c r="J21" s="55">
        <v>119516</v>
      </c>
      <c r="K21" s="55">
        <v>82500</v>
      </c>
      <c r="L21" s="55">
        <v>28421</v>
      </c>
      <c r="M21" s="55">
        <v>10018</v>
      </c>
      <c r="N21" s="55">
        <v>2687</v>
      </c>
      <c r="O21" s="55">
        <v>607</v>
      </c>
      <c r="P21" s="55">
        <v>4540</v>
      </c>
      <c r="Q21" s="55">
        <v>2038</v>
      </c>
      <c r="R21" s="55">
        <v>11174</v>
      </c>
      <c r="S21" s="55">
        <v>4726</v>
      </c>
      <c r="T21" s="55">
        <v>1890</v>
      </c>
      <c r="U21" s="55">
        <v>387</v>
      </c>
      <c r="V21" s="77">
        <v>41</v>
      </c>
      <c r="W21" s="77"/>
      <c r="X21" s="58">
        <f t="shared" si="1"/>
        <v>15359292</v>
      </c>
      <c r="Y21" s="55">
        <v>15331202</v>
      </c>
      <c r="Z21" s="55">
        <v>3294</v>
      </c>
      <c r="AA21" s="55">
        <v>24368</v>
      </c>
      <c r="AB21" s="55">
        <v>428</v>
      </c>
      <c r="AC21" s="46"/>
      <c r="AD21" s="58">
        <f t="shared" si="2"/>
        <v>15359292</v>
      </c>
      <c r="AE21" s="106">
        <v>15331202</v>
      </c>
      <c r="AF21" s="106">
        <v>3294</v>
      </c>
      <c r="AG21" s="106">
        <v>24368</v>
      </c>
      <c r="AH21" s="106">
        <v>428</v>
      </c>
    </row>
    <row r="22" spans="1:34" ht="15">
      <c r="A22" s="22">
        <f t="shared" si="4"/>
        <v>45107</v>
      </c>
      <c r="B22" s="58">
        <f t="shared" si="0"/>
        <v>15533345</v>
      </c>
      <c r="C22" s="59">
        <v>14793728</v>
      </c>
      <c r="D22" s="59">
        <v>715625</v>
      </c>
      <c r="E22" s="59">
        <v>4206</v>
      </c>
      <c r="F22" s="50">
        <v>19786</v>
      </c>
      <c r="G22" s="46"/>
      <c r="H22" s="58">
        <f t="shared" si="3"/>
        <v>15533345</v>
      </c>
      <c r="I22" s="55">
        <v>15255651</v>
      </c>
      <c r="J22" s="55">
        <v>122877</v>
      </c>
      <c r="K22" s="55">
        <v>86800</v>
      </c>
      <c r="L22" s="55">
        <v>29757</v>
      </c>
      <c r="M22" s="55">
        <v>10535</v>
      </c>
      <c r="N22" s="55">
        <v>3071</v>
      </c>
      <c r="O22" s="55">
        <v>662</v>
      </c>
      <c r="P22" s="55">
        <v>4470</v>
      </c>
      <c r="Q22" s="55">
        <v>1749</v>
      </c>
      <c r="R22" s="55">
        <v>10644</v>
      </c>
      <c r="S22" s="55">
        <v>4880</v>
      </c>
      <c r="T22" s="55">
        <v>1869</v>
      </c>
      <c r="U22" s="55">
        <v>359</v>
      </c>
      <c r="V22" s="77">
        <v>21</v>
      </c>
      <c r="W22" s="77"/>
      <c r="X22" s="58">
        <f t="shared" si="1"/>
        <v>15533345</v>
      </c>
      <c r="Y22" s="55">
        <v>15505620</v>
      </c>
      <c r="Z22" s="55">
        <v>3733</v>
      </c>
      <c r="AA22" s="55">
        <v>23612</v>
      </c>
      <c r="AB22" s="55">
        <v>380</v>
      </c>
      <c r="AC22" s="46"/>
      <c r="AD22" s="58">
        <f t="shared" si="2"/>
        <v>15533345</v>
      </c>
      <c r="AE22" s="55">
        <v>15505620</v>
      </c>
      <c r="AF22" s="55">
        <v>3733</v>
      </c>
      <c r="AG22" s="55">
        <v>23612</v>
      </c>
      <c r="AH22" s="55">
        <v>380</v>
      </c>
    </row>
    <row r="23" spans="1:34" ht="15">
      <c r="A23" s="22">
        <f t="shared" si="4"/>
        <v>45291</v>
      </c>
      <c r="B23" s="58">
        <f t="shared" si="0"/>
        <v>15981128</v>
      </c>
      <c r="C23" s="59">
        <v>15217445</v>
      </c>
      <c r="D23" s="59">
        <v>737951</v>
      </c>
      <c r="E23" s="59">
        <v>4977</v>
      </c>
      <c r="F23" s="50">
        <v>20755</v>
      </c>
      <c r="G23" s="46"/>
      <c r="H23" s="58">
        <f t="shared" si="3"/>
        <v>15981128</v>
      </c>
      <c r="I23" s="55">
        <v>15695284</v>
      </c>
      <c r="J23" s="55">
        <v>124834</v>
      </c>
      <c r="K23" s="55">
        <v>91149</v>
      </c>
      <c r="L23" s="55">
        <v>29855</v>
      </c>
      <c r="M23" s="55">
        <v>10578</v>
      </c>
      <c r="N23" s="55">
        <v>2982</v>
      </c>
      <c r="O23" s="55">
        <v>714</v>
      </c>
      <c r="P23" s="55">
        <v>5276</v>
      </c>
      <c r="Q23" s="55">
        <v>1817</v>
      </c>
      <c r="R23" s="55">
        <v>11795</v>
      </c>
      <c r="S23" s="55">
        <v>4972</v>
      </c>
      <c r="T23" s="55">
        <v>1620</v>
      </c>
      <c r="U23" s="55">
        <v>237</v>
      </c>
      <c r="V23" s="77">
        <v>15</v>
      </c>
      <c r="W23" s="77"/>
      <c r="X23" s="58">
        <f t="shared" si="1"/>
        <v>15981128</v>
      </c>
      <c r="Y23" s="55">
        <v>15951700</v>
      </c>
      <c r="Z23" s="55">
        <v>3696</v>
      </c>
      <c r="AA23" s="55">
        <v>25480</v>
      </c>
      <c r="AB23" s="55">
        <v>252</v>
      </c>
      <c r="AC23" s="46"/>
      <c r="AD23" s="58">
        <f t="shared" si="2"/>
        <v>15981128</v>
      </c>
      <c r="AE23" s="55">
        <v>15951700</v>
      </c>
      <c r="AF23" s="55">
        <v>3696</v>
      </c>
      <c r="AG23" s="55">
        <v>25480</v>
      </c>
      <c r="AH23" s="55">
        <v>252</v>
      </c>
    </row>
    <row r="26" ht="15">
      <c r="A26" s="97" t="s">
        <v>38</v>
      </c>
    </row>
    <row r="27" ht="15">
      <c r="A27" s="7" t="s">
        <v>40</v>
      </c>
    </row>
    <row r="52" ht="15">
      <c r="H52" s="52"/>
    </row>
  </sheetData>
  <mergeCells count="13">
    <mergeCell ref="AG1:AH1"/>
    <mergeCell ref="X1:X2"/>
    <mergeCell ref="Y1:Z1"/>
    <mergeCell ref="AA1:AB1"/>
    <mergeCell ref="AD1:AD2"/>
    <mergeCell ref="AE1:AF1"/>
    <mergeCell ref="P1:V1"/>
    <mergeCell ref="I1:O1"/>
    <mergeCell ref="A1:A2"/>
    <mergeCell ref="B1:B2"/>
    <mergeCell ref="C1:D1"/>
    <mergeCell ref="E1:F1"/>
    <mergeCell ref="H1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2"/>
  <sheetViews>
    <sheetView tabSelected="1" workbookViewId="0" topLeftCell="A1">
      <pane xSplit="2" ySplit="2" topLeftCell="AB117" activePane="bottomRight" state="frozen"/>
      <selection pane="topRight" activeCell="C1" sqref="C1"/>
      <selection pane="bottomLeft" activeCell="A4" sqref="A4"/>
      <selection pane="bottomRight" activeCell="AG130" sqref="AG130"/>
    </sheetView>
  </sheetViews>
  <sheetFormatPr defaultColWidth="9.140625" defaultRowHeight="15"/>
  <cols>
    <col min="1" max="1" width="9.421875" style="46" bestFit="1" customWidth="1"/>
    <col min="2" max="2" width="12.421875" style="46" bestFit="1" customWidth="1"/>
    <col min="3" max="4" width="11.421875" style="46" bestFit="1" customWidth="1"/>
    <col min="5" max="5" width="12.421875" style="46" bestFit="1" customWidth="1"/>
    <col min="6" max="6" width="11.00390625" style="46" bestFit="1" customWidth="1"/>
    <col min="7" max="7" width="4.140625" style="52" customWidth="1"/>
    <col min="8" max="8" width="12.421875" style="51" bestFit="1" customWidth="1"/>
    <col min="9" max="22" width="18.140625" style="52" customWidth="1"/>
    <col min="23" max="23" width="5.421875" style="52" customWidth="1"/>
    <col min="24" max="25" width="12.421875" style="52" bestFit="1" customWidth="1"/>
    <col min="26" max="26" width="11.00390625" style="52" bestFit="1" customWidth="1"/>
    <col min="27" max="27" width="12.421875" style="52" bestFit="1" customWidth="1"/>
    <col min="28" max="28" width="11.00390625" style="52" bestFit="1" customWidth="1"/>
    <col min="29" max="29" width="9.140625" style="46" customWidth="1"/>
    <col min="30" max="30" width="12.421875" style="52" bestFit="1" customWidth="1"/>
    <col min="31" max="31" width="14.7109375" style="52" customWidth="1"/>
    <col min="32" max="32" width="25.421875" style="52" bestFit="1" customWidth="1"/>
    <col min="33" max="33" width="14.7109375" style="52" customWidth="1"/>
    <col min="34" max="34" width="25.421875" style="52" bestFit="1" customWidth="1"/>
    <col min="35" max="16384" width="9.140625" style="46" customWidth="1"/>
  </cols>
  <sheetData>
    <row r="1" spans="1:34" ht="15" customHeight="1">
      <c r="A1" s="115" t="s">
        <v>0</v>
      </c>
      <c r="B1" s="117" t="s">
        <v>33</v>
      </c>
      <c r="C1" s="119" t="s">
        <v>11</v>
      </c>
      <c r="D1" s="120"/>
      <c r="E1" s="119" t="s">
        <v>12</v>
      </c>
      <c r="F1" s="120"/>
      <c r="G1" s="45"/>
      <c r="H1" s="121" t="s">
        <v>33</v>
      </c>
      <c r="I1" s="113" t="s">
        <v>11</v>
      </c>
      <c r="J1" s="114"/>
      <c r="K1" s="114"/>
      <c r="L1" s="114"/>
      <c r="M1" s="114"/>
      <c r="N1" s="114"/>
      <c r="O1" s="114"/>
      <c r="P1" s="124" t="s">
        <v>12</v>
      </c>
      <c r="Q1" s="124"/>
      <c r="R1" s="124"/>
      <c r="S1" s="124"/>
      <c r="T1" s="124"/>
      <c r="U1" s="124"/>
      <c r="V1" s="124"/>
      <c r="W1" s="46"/>
      <c r="X1" s="121" t="s">
        <v>33</v>
      </c>
      <c r="Y1" s="123" t="s">
        <v>11</v>
      </c>
      <c r="Z1" s="123"/>
      <c r="AA1" s="123" t="s">
        <v>12</v>
      </c>
      <c r="AB1" s="123"/>
      <c r="AD1" s="121" t="s">
        <v>33</v>
      </c>
      <c r="AE1" s="123" t="s">
        <v>11</v>
      </c>
      <c r="AF1" s="123"/>
      <c r="AG1" s="123" t="s">
        <v>12</v>
      </c>
      <c r="AH1" s="123"/>
    </row>
    <row r="2" spans="1:34" ht="15">
      <c r="A2" s="116"/>
      <c r="B2" s="118"/>
      <c r="C2" s="73" t="s">
        <v>8</v>
      </c>
      <c r="D2" s="73" t="s">
        <v>9</v>
      </c>
      <c r="E2" s="73" t="s">
        <v>8</v>
      </c>
      <c r="F2" s="73" t="s">
        <v>9</v>
      </c>
      <c r="G2" s="47"/>
      <c r="H2" s="122"/>
      <c r="I2" s="74" t="s">
        <v>15</v>
      </c>
      <c r="J2" s="74" t="s">
        <v>16</v>
      </c>
      <c r="K2" s="74" t="s">
        <v>17</v>
      </c>
      <c r="L2" s="74" t="s">
        <v>18</v>
      </c>
      <c r="M2" s="74" t="s">
        <v>19</v>
      </c>
      <c r="N2" s="74" t="s">
        <v>20</v>
      </c>
      <c r="O2" s="74" t="s">
        <v>21</v>
      </c>
      <c r="P2" s="74" t="s">
        <v>15</v>
      </c>
      <c r="Q2" s="74" t="s">
        <v>16</v>
      </c>
      <c r="R2" s="74" t="s">
        <v>17</v>
      </c>
      <c r="S2" s="74" t="s">
        <v>18</v>
      </c>
      <c r="T2" s="74" t="s">
        <v>19</v>
      </c>
      <c r="U2" s="74" t="s">
        <v>20</v>
      </c>
      <c r="V2" s="74" t="s">
        <v>21</v>
      </c>
      <c r="W2" s="46"/>
      <c r="X2" s="122"/>
      <c r="Y2" s="75" t="s">
        <v>34</v>
      </c>
      <c r="Z2" s="75" t="s">
        <v>35</v>
      </c>
      <c r="AA2" s="75" t="s">
        <v>34</v>
      </c>
      <c r="AB2" s="75" t="s">
        <v>35</v>
      </c>
      <c r="AD2" s="122"/>
      <c r="AE2" s="76" t="s">
        <v>36</v>
      </c>
      <c r="AF2" s="76" t="s">
        <v>37</v>
      </c>
      <c r="AG2" s="76" t="s">
        <v>36</v>
      </c>
      <c r="AH2" s="76" t="s">
        <v>37</v>
      </c>
    </row>
    <row r="3" spans="1:34" ht="15">
      <c r="A3" s="22">
        <v>41456</v>
      </c>
      <c r="B3" s="48">
        <f aca="true" t="shared" si="0" ref="B3:B40">SUM(C3:F3)</f>
        <v>51266.342392722996</v>
      </c>
      <c r="C3" s="49">
        <v>15686.611292619997</v>
      </c>
      <c r="D3" s="49">
        <v>34817.56702958</v>
      </c>
      <c r="E3" s="49">
        <v>1.6033559729999998</v>
      </c>
      <c r="F3" s="49">
        <v>760.5607145500001</v>
      </c>
      <c r="G3" s="51"/>
      <c r="H3" s="92">
        <f aca="true" t="shared" si="1" ref="H3:H66">SUM(I3:V3)</f>
        <v>0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46"/>
      <c r="X3" s="94">
        <f>SUM(Y3:AB3)</f>
        <v>0</v>
      </c>
      <c r="Y3" s="95"/>
      <c r="Z3" s="95"/>
      <c r="AA3" s="95"/>
      <c r="AB3" s="95"/>
      <c r="AD3" s="92">
        <f aca="true" t="shared" si="2" ref="AD3:AD40">SUM(AE3:AH3)</f>
        <v>0</v>
      </c>
      <c r="AE3" s="95"/>
      <c r="AF3" s="95"/>
      <c r="AG3" s="95"/>
      <c r="AH3" s="95"/>
    </row>
    <row r="4" spans="1:34" ht="15">
      <c r="A4" s="22">
        <f aca="true" t="shared" si="3" ref="A4:A67">EOMONTH(A3,1)</f>
        <v>41517</v>
      </c>
      <c r="B4" s="48">
        <f t="shared" si="0"/>
        <v>52445.58106338401</v>
      </c>
      <c r="C4" s="49">
        <v>16189.599344703001</v>
      </c>
      <c r="D4" s="49">
        <v>35453.604446745</v>
      </c>
      <c r="E4" s="49">
        <v>1.4225584700000002</v>
      </c>
      <c r="F4" s="49">
        <v>800.9547134659997</v>
      </c>
      <c r="G4" s="46"/>
      <c r="H4" s="92">
        <f t="shared" si="1"/>
        <v>0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46"/>
      <c r="X4" s="94">
        <f aca="true" t="shared" si="4" ref="X4:X67">SUM(Y4:AB4)</f>
        <v>0</v>
      </c>
      <c r="Y4" s="95"/>
      <c r="Z4" s="95"/>
      <c r="AA4" s="95"/>
      <c r="AB4" s="95"/>
      <c r="AD4" s="92">
        <f t="shared" si="2"/>
        <v>0</v>
      </c>
      <c r="AE4" s="95"/>
      <c r="AF4" s="95"/>
      <c r="AG4" s="95"/>
      <c r="AH4" s="95"/>
    </row>
    <row r="5" spans="1:34" ht="15">
      <c r="A5" s="22">
        <f t="shared" si="3"/>
        <v>41547</v>
      </c>
      <c r="B5" s="48">
        <f t="shared" si="0"/>
        <v>53111.062736836</v>
      </c>
      <c r="C5" s="55">
        <v>16623.889030289003</v>
      </c>
      <c r="D5" s="55">
        <v>35691.248441501004</v>
      </c>
      <c r="E5" s="55">
        <v>1.369712727</v>
      </c>
      <c r="F5" s="55">
        <v>794.5555523190002</v>
      </c>
      <c r="G5" s="46"/>
      <c r="H5" s="92">
        <f t="shared" si="1"/>
        <v>0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46"/>
      <c r="X5" s="94">
        <f t="shared" si="4"/>
        <v>0</v>
      </c>
      <c r="Y5" s="93"/>
      <c r="Z5" s="93"/>
      <c r="AA5" s="93"/>
      <c r="AB5" s="93"/>
      <c r="AD5" s="92">
        <f t="shared" si="2"/>
        <v>0</v>
      </c>
      <c r="AE5" s="93"/>
      <c r="AF5" s="93"/>
      <c r="AG5" s="93"/>
      <c r="AH5" s="93"/>
    </row>
    <row r="6" spans="1:46" s="63" customFormat="1" ht="15">
      <c r="A6" s="22">
        <f t="shared" si="3"/>
        <v>41578</v>
      </c>
      <c r="B6" s="61">
        <f t="shared" si="0"/>
        <v>53795.411469169005</v>
      </c>
      <c r="C6" s="57">
        <v>16917.992519253</v>
      </c>
      <c r="D6" s="57">
        <v>36070.230237940006</v>
      </c>
      <c r="E6" s="57">
        <v>1.561917256</v>
      </c>
      <c r="F6" s="57">
        <v>805.62679472</v>
      </c>
      <c r="G6" s="57"/>
      <c r="H6" s="92">
        <f t="shared" si="1"/>
        <v>0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62"/>
      <c r="X6" s="94">
        <f t="shared" si="4"/>
        <v>0</v>
      </c>
      <c r="Y6" s="107"/>
      <c r="Z6" s="107"/>
      <c r="AA6" s="107"/>
      <c r="AB6" s="107"/>
      <c r="AC6" s="62"/>
      <c r="AD6" s="92">
        <f t="shared" si="2"/>
        <v>0</v>
      </c>
      <c r="AE6" s="107"/>
      <c r="AF6" s="107"/>
      <c r="AG6" s="107"/>
      <c r="AH6" s="107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</row>
    <row r="7" spans="1:34" s="64" customFormat="1" ht="15">
      <c r="A7" s="22">
        <f t="shared" si="3"/>
        <v>41608</v>
      </c>
      <c r="B7" s="61">
        <f t="shared" si="0"/>
        <v>54837.71403995401</v>
      </c>
      <c r="C7" s="50">
        <v>17457.505611736</v>
      </c>
      <c r="D7" s="50">
        <v>36570.38408909901</v>
      </c>
      <c r="E7" s="50">
        <v>1.6818712850000002</v>
      </c>
      <c r="F7" s="50">
        <v>808.1424678340001</v>
      </c>
      <c r="G7" s="51"/>
      <c r="H7" s="92">
        <f t="shared" si="1"/>
        <v>0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51"/>
      <c r="X7" s="94">
        <f t="shared" si="4"/>
        <v>0</v>
      </c>
      <c r="Y7" s="108"/>
      <c r="Z7" s="108"/>
      <c r="AA7" s="108"/>
      <c r="AB7" s="108"/>
      <c r="AD7" s="92">
        <f t="shared" si="2"/>
        <v>0</v>
      </c>
      <c r="AE7" s="108"/>
      <c r="AF7" s="108"/>
      <c r="AG7" s="108"/>
      <c r="AH7" s="108"/>
    </row>
    <row r="8" spans="1:34" ht="15">
      <c r="A8" s="22">
        <f t="shared" si="3"/>
        <v>41639</v>
      </c>
      <c r="B8" s="65">
        <f t="shared" si="0"/>
        <v>56124.923338588975</v>
      </c>
      <c r="C8" s="59">
        <v>18129.421585976008</v>
      </c>
      <c r="D8" s="59">
        <v>37183.16606958497</v>
      </c>
      <c r="E8" s="59">
        <v>1.8963891720000001</v>
      </c>
      <c r="F8" s="59">
        <v>810.4392938560004</v>
      </c>
      <c r="G8" s="53"/>
      <c r="H8" s="61">
        <f t="shared" si="1"/>
        <v>56124.92333858902</v>
      </c>
      <c r="I8" s="55">
        <v>21966.41382055601</v>
      </c>
      <c r="J8" s="55">
        <v>6683.912129671999</v>
      </c>
      <c r="K8" s="55">
        <v>11232.21386686001</v>
      </c>
      <c r="L8" s="55">
        <v>7241.143058937999</v>
      </c>
      <c r="M8" s="55">
        <v>4570.467085734001</v>
      </c>
      <c r="N8" s="55">
        <v>2443.720341738999</v>
      </c>
      <c r="O8" s="55">
        <v>1174.7173520620001</v>
      </c>
      <c r="P8" s="55">
        <v>83.78173882100002</v>
      </c>
      <c r="Q8" s="55">
        <v>106.65350334400001</v>
      </c>
      <c r="R8" s="55">
        <v>339.803464814</v>
      </c>
      <c r="S8" s="55">
        <v>174.498786602</v>
      </c>
      <c r="T8" s="55">
        <v>54.972674393000005</v>
      </c>
      <c r="U8" s="55">
        <v>31.831161379999998</v>
      </c>
      <c r="V8" s="55">
        <v>20.794353674</v>
      </c>
      <c r="W8" s="53"/>
      <c r="X8" s="48">
        <f>SUM(Y8:AB8)</f>
        <v>56124.92333858902</v>
      </c>
      <c r="Y8" s="55">
        <v>51694.14996176001</v>
      </c>
      <c r="Z8" s="55">
        <v>3618.437693800999</v>
      </c>
      <c r="AA8" s="55">
        <v>759.710167974</v>
      </c>
      <c r="AB8" s="55">
        <v>52.625515054</v>
      </c>
      <c r="AC8" s="66"/>
      <c r="AD8" s="61">
        <f t="shared" si="2"/>
        <v>54743.86012973401</v>
      </c>
      <c r="AE8" s="55">
        <v>51694.149961760006</v>
      </c>
      <c r="AF8" s="55">
        <v>2258</v>
      </c>
      <c r="AG8" s="55">
        <v>759.710167974</v>
      </c>
      <c r="AH8" s="55">
        <v>32</v>
      </c>
    </row>
    <row r="9" spans="1:34" ht="15">
      <c r="A9" s="22">
        <f t="shared" si="3"/>
        <v>41670</v>
      </c>
      <c r="B9" s="65">
        <f t="shared" si="0"/>
        <v>56519.790315076025</v>
      </c>
      <c r="C9" s="50">
        <v>17928.121113398</v>
      </c>
      <c r="D9" s="50">
        <v>37700.071885051024</v>
      </c>
      <c r="E9" s="50">
        <v>1.6187486960000002</v>
      </c>
      <c r="F9" s="50">
        <v>889.9785679310002</v>
      </c>
      <c r="G9" s="50"/>
      <c r="H9" s="92">
        <f t="shared" si="1"/>
        <v>0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50"/>
      <c r="X9" s="94">
        <f t="shared" si="4"/>
        <v>0</v>
      </c>
      <c r="Y9" s="93"/>
      <c r="Z9" s="93"/>
      <c r="AA9" s="93"/>
      <c r="AB9" s="93"/>
      <c r="AC9" s="50"/>
      <c r="AD9" s="92">
        <f t="shared" si="2"/>
        <v>0</v>
      </c>
      <c r="AE9" s="108"/>
      <c r="AF9" s="108"/>
      <c r="AG9" s="108"/>
      <c r="AH9" s="108"/>
    </row>
    <row r="10" spans="1:34" ht="15">
      <c r="A10" s="22">
        <f t="shared" si="3"/>
        <v>41698</v>
      </c>
      <c r="B10" s="61">
        <f t="shared" si="0"/>
        <v>57108.725962740995</v>
      </c>
      <c r="C10" s="50">
        <v>18054.435735381998</v>
      </c>
      <c r="D10" s="50">
        <v>38163.675700647</v>
      </c>
      <c r="E10" s="50">
        <v>1.492960234</v>
      </c>
      <c r="F10" s="50">
        <v>889.1215664780002</v>
      </c>
      <c r="G10" s="51"/>
      <c r="H10" s="92">
        <f t="shared" si="1"/>
        <v>0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95"/>
      <c r="T10" s="108"/>
      <c r="U10" s="108"/>
      <c r="V10" s="108"/>
      <c r="W10" s="51"/>
      <c r="X10" s="94">
        <f t="shared" si="4"/>
        <v>0</v>
      </c>
      <c r="Y10" s="93"/>
      <c r="Z10" s="93"/>
      <c r="AA10" s="93"/>
      <c r="AB10" s="93"/>
      <c r="AC10" s="50"/>
      <c r="AD10" s="92">
        <f t="shared" si="2"/>
        <v>0</v>
      </c>
      <c r="AE10" s="95"/>
      <c r="AF10" s="95"/>
      <c r="AG10" s="95"/>
      <c r="AH10" s="95"/>
    </row>
    <row r="11" spans="1:34" s="64" customFormat="1" ht="15">
      <c r="A11" s="22">
        <f t="shared" si="3"/>
        <v>41729</v>
      </c>
      <c r="B11" s="61">
        <f t="shared" si="0"/>
        <v>57601.78659542799</v>
      </c>
      <c r="C11" s="50">
        <v>18327.882944572997</v>
      </c>
      <c r="D11" s="50">
        <v>38387.28267154699</v>
      </c>
      <c r="E11" s="50">
        <v>1.4602577990000003</v>
      </c>
      <c r="F11" s="50">
        <v>885.1607215090003</v>
      </c>
      <c r="G11" s="67"/>
      <c r="H11" s="92">
        <f t="shared" si="1"/>
        <v>0</v>
      </c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46"/>
      <c r="X11" s="94">
        <f t="shared" si="4"/>
        <v>0</v>
      </c>
      <c r="Y11" s="93"/>
      <c r="Z11" s="93"/>
      <c r="AA11" s="93"/>
      <c r="AB11" s="93"/>
      <c r="AC11" s="46"/>
      <c r="AD11" s="92">
        <f t="shared" si="2"/>
        <v>0</v>
      </c>
      <c r="AE11" s="108"/>
      <c r="AF11" s="108"/>
      <c r="AG11" s="108"/>
      <c r="AH11" s="108"/>
    </row>
    <row r="12" spans="1:34" ht="15">
      <c r="A12" s="22">
        <f t="shared" si="3"/>
        <v>41759</v>
      </c>
      <c r="B12" s="61">
        <f t="shared" si="0"/>
        <v>57813.880493677</v>
      </c>
      <c r="C12" s="59">
        <v>18472.945055857</v>
      </c>
      <c r="D12" s="59">
        <v>38481.292580898</v>
      </c>
      <c r="E12" s="59">
        <v>1.575800421</v>
      </c>
      <c r="F12" s="59">
        <v>858.067056501</v>
      </c>
      <c r="G12" s="46"/>
      <c r="H12" s="92">
        <f t="shared" si="1"/>
        <v>0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46"/>
      <c r="X12" s="94">
        <f t="shared" si="4"/>
        <v>0</v>
      </c>
      <c r="Y12" s="93"/>
      <c r="Z12" s="93"/>
      <c r="AA12" s="93"/>
      <c r="AB12" s="93"/>
      <c r="AD12" s="92">
        <f t="shared" si="2"/>
        <v>0</v>
      </c>
      <c r="AE12" s="93"/>
      <c r="AF12" s="93"/>
      <c r="AG12" s="93"/>
      <c r="AH12" s="93"/>
    </row>
    <row r="13" spans="1:34" ht="15">
      <c r="A13" s="22">
        <f t="shared" si="3"/>
        <v>41790</v>
      </c>
      <c r="B13" s="61">
        <f t="shared" si="0"/>
        <v>57807.56059960699</v>
      </c>
      <c r="C13" s="59">
        <v>18363.304555670995</v>
      </c>
      <c r="D13" s="59">
        <v>38608.190203457</v>
      </c>
      <c r="E13" s="59">
        <v>1.2606200870000002</v>
      </c>
      <c r="F13" s="59">
        <v>834.805220392</v>
      </c>
      <c r="G13" s="46"/>
      <c r="H13" s="92">
        <f t="shared" si="1"/>
        <v>0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46"/>
      <c r="X13" s="94">
        <f t="shared" si="4"/>
        <v>0</v>
      </c>
      <c r="Y13" s="93"/>
      <c r="Z13" s="93"/>
      <c r="AA13" s="93"/>
      <c r="AB13" s="93"/>
      <c r="AD13" s="92">
        <f t="shared" si="2"/>
        <v>0</v>
      </c>
      <c r="AE13" s="93"/>
      <c r="AF13" s="93"/>
      <c r="AG13" s="93"/>
      <c r="AH13" s="93"/>
    </row>
    <row r="14" spans="1:34" ht="15">
      <c r="A14" s="22">
        <f t="shared" si="3"/>
        <v>41820</v>
      </c>
      <c r="B14" s="61">
        <f t="shared" si="0"/>
        <v>57545.456957580966</v>
      </c>
      <c r="C14" s="59">
        <v>17897.16961943199</v>
      </c>
      <c r="D14" s="59">
        <v>38844.31543689598</v>
      </c>
      <c r="E14" s="59">
        <v>1.17899152</v>
      </c>
      <c r="F14" s="59">
        <v>802.7929097329998</v>
      </c>
      <c r="G14" s="46"/>
      <c r="H14" s="61">
        <f t="shared" si="1"/>
        <v>57545.45695758101</v>
      </c>
      <c r="I14" s="55">
        <v>22561.282884256</v>
      </c>
      <c r="J14" s="55">
        <v>7121.394447224</v>
      </c>
      <c r="K14" s="55">
        <v>11457.147358615004</v>
      </c>
      <c r="L14" s="55">
        <v>7477.14315533</v>
      </c>
      <c r="M14" s="55">
        <v>4611.291071259002</v>
      </c>
      <c r="N14" s="55">
        <v>2257.421388836</v>
      </c>
      <c r="O14" s="55">
        <v>1255.8047508079999</v>
      </c>
      <c r="P14" s="55">
        <v>84.77810919000004</v>
      </c>
      <c r="Q14" s="55">
        <v>118.96100457900005</v>
      </c>
      <c r="R14" s="55">
        <v>341.63143188000004</v>
      </c>
      <c r="S14" s="55">
        <v>164.736613304</v>
      </c>
      <c r="T14" s="55">
        <v>57.079979857</v>
      </c>
      <c r="U14" s="55">
        <v>20.5</v>
      </c>
      <c r="V14" s="55">
        <v>16.284762442999998</v>
      </c>
      <c r="W14" s="46"/>
      <c r="X14" s="48">
        <f t="shared" si="4"/>
        <v>57545.456957580995</v>
      </c>
      <c r="Y14" s="55">
        <v>53228.258916684</v>
      </c>
      <c r="Z14" s="55">
        <v>3513.226139644</v>
      </c>
      <c r="AA14" s="55">
        <v>767.1871388100002</v>
      </c>
      <c r="AB14" s="55">
        <v>36.784762443</v>
      </c>
      <c r="AD14" s="61">
        <f t="shared" si="2"/>
        <v>56327.329093272</v>
      </c>
      <c r="AE14" s="55">
        <v>53228.258916684</v>
      </c>
      <c r="AF14" s="55">
        <v>2313.883037778</v>
      </c>
      <c r="AG14" s="55">
        <v>767.1871388100001</v>
      </c>
      <c r="AH14" s="55">
        <v>18</v>
      </c>
    </row>
    <row r="15" spans="1:34" ht="15">
      <c r="A15" s="22">
        <f t="shared" si="3"/>
        <v>41851</v>
      </c>
      <c r="B15" s="61">
        <f t="shared" si="0"/>
        <v>57853.677555771</v>
      </c>
      <c r="C15" s="59">
        <v>17528.566371434994</v>
      </c>
      <c r="D15" s="59">
        <v>38795.78939804301</v>
      </c>
      <c r="E15" s="59">
        <v>125.53154531200002</v>
      </c>
      <c r="F15" s="59">
        <v>1403.790240981</v>
      </c>
      <c r="G15" s="46"/>
      <c r="H15" s="92">
        <f t="shared" si="1"/>
        <v>0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46"/>
      <c r="X15" s="94">
        <f t="shared" si="4"/>
        <v>0</v>
      </c>
      <c r="Y15" s="93"/>
      <c r="Z15" s="93"/>
      <c r="AA15" s="93"/>
      <c r="AB15" s="93"/>
      <c r="AD15" s="92">
        <f t="shared" si="2"/>
        <v>0</v>
      </c>
      <c r="AE15" s="93"/>
      <c r="AF15" s="93"/>
      <c r="AG15" s="93"/>
      <c r="AH15" s="93"/>
    </row>
    <row r="16" spans="1:34" ht="15">
      <c r="A16" s="22">
        <f t="shared" si="3"/>
        <v>41882</v>
      </c>
      <c r="B16" s="61">
        <f t="shared" si="0"/>
        <v>59414.911665668</v>
      </c>
      <c r="C16" s="59">
        <v>18409.217791462004</v>
      </c>
      <c r="D16" s="59">
        <v>39427.51855315599</v>
      </c>
      <c r="E16" s="59">
        <v>141.00378678200002</v>
      </c>
      <c r="F16" s="59">
        <v>1437.1715342680002</v>
      </c>
      <c r="G16" s="46"/>
      <c r="H16" s="92">
        <f t="shared" si="1"/>
        <v>0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46"/>
      <c r="X16" s="94">
        <f t="shared" si="4"/>
        <v>0</v>
      </c>
      <c r="Y16" s="93"/>
      <c r="Z16" s="93"/>
      <c r="AA16" s="93"/>
      <c r="AB16" s="93"/>
      <c r="AD16" s="92">
        <f t="shared" si="2"/>
        <v>0</v>
      </c>
      <c r="AE16" s="93"/>
      <c r="AF16" s="93"/>
      <c r="AG16" s="93"/>
      <c r="AH16" s="93"/>
    </row>
    <row r="17" spans="1:34" ht="15">
      <c r="A17" s="22">
        <f t="shared" si="3"/>
        <v>41912</v>
      </c>
      <c r="B17" s="61">
        <f t="shared" si="0"/>
        <v>60263.88943079101</v>
      </c>
      <c r="C17" s="59">
        <v>18737.702865476</v>
      </c>
      <c r="D17" s="59">
        <v>39884.47911818101</v>
      </c>
      <c r="E17" s="59">
        <v>143.65265144</v>
      </c>
      <c r="F17" s="59">
        <v>1498.0547956939997</v>
      </c>
      <c r="G17" s="46"/>
      <c r="H17" s="92">
        <f t="shared" si="1"/>
        <v>0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46"/>
      <c r="X17" s="94">
        <f t="shared" si="4"/>
        <v>0</v>
      </c>
      <c r="Y17" s="93"/>
      <c r="Z17" s="93"/>
      <c r="AA17" s="93"/>
      <c r="AB17" s="93"/>
      <c r="AD17" s="92">
        <f t="shared" si="2"/>
        <v>0</v>
      </c>
      <c r="AE17" s="93"/>
      <c r="AF17" s="93"/>
      <c r="AG17" s="93"/>
      <c r="AH17" s="93"/>
    </row>
    <row r="18" spans="1:34" ht="15">
      <c r="A18" s="22">
        <f t="shared" si="3"/>
        <v>41943</v>
      </c>
      <c r="B18" s="61">
        <f t="shared" si="0"/>
        <v>61604.046994852004</v>
      </c>
      <c r="C18" s="59">
        <v>19080.873905771998</v>
      </c>
      <c r="D18" s="59">
        <v>40736.055093736</v>
      </c>
      <c r="E18" s="59">
        <v>143.65417962400005</v>
      </c>
      <c r="F18" s="59">
        <v>1643.4638157200002</v>
      </c>
      <c r="G18" s="46"/>
      <c r="H18" s="92">
        <f t="shared" si="1"/>
        <v>0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46"/>
      <c r="X18" s="94">
        <f t="shared" si="4"/>
        <v>0</v>
      </c>
      <c r="Y18" s="93"/>
      <c r="Z18" s="93"/>
      <c r="AA18" s="93"/>
      <c r="AB18" s="93"/>
      <c r="AD18" s="92">
        <f t="shared" si="2"/>
        <v>0</v>
      </c>
      <c r="AE18" s="93"/>
      <c r="AF18" s="93"/>
      <c r="AG18" s="93"/>
      <c r="AH18" s="93"/>
    </row>
    <row r="19" spans="1:34" ht="15">
      <c r="A19" s="22">
        <f t="shared" si="3"/>
        <v>41973</v>
      </c>
      <c r="B19" s="61">
        <f t="shared" si="0"/>
        <v>62798.874048237</v>
      </c>
      <c r="C19" s="59">
        <v>19522.786772480005</v>
      </c>
      <c r="D19" s="59">
        <v>41415.192834573994</v>
      </c>
      <c r="E19" s="59">
        <v>144.60489767900003</v>
      </c>
      <c r="F19" s="59">
        <v>1716.2895435040007</v>
      </c>
      <c r="G19" s="46"/>
      <c r="H19" s="92">
        <f t="shared" si="1"/>
        <v>0</v>
      </c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46"/>
      <c r="X19" s="94">
        <f t="shared" si="4"/>
        <v>0</v>
      </c>
      <c r="Y19" s="93"/>
      <c r="Z19" s="93"/>
      <c r="AA19" s="93"/>
      <c r="AB19" s="93"/>
      <c r="AD19" s="92">
        <f t="shared" si="2"/>
        <v>0</v>
      </c>
      <c r="AE19" s="93"/>
      <c r="AF19" s="93"/>
      <c r="AG19" s="93"/>
      <c r="AH19" s="93"/>
    </row>
    <row r="20" spans="1:34" ht="15">
      <c r="A20" s="22">
        <f t="shared" si="3"/>
        <v>42004</v>
      </c>
      <c r="B20" s="61">
        <f t="shared" si="0"/>
        <v>65030.48760813396</v>
      </c>
      <c r="C20" s="59">
        <v>20407.423596465997</v>
      </c>
      <c r="D20" s="59">
        <v>42661.21107219896</v>
      </c>
      <c r="E20" s="59">
        <v>158.322521433</v>
      </c>
      <c r="F20" s="59">
        <v>1803.5304180360008</v>
      </c>
      <c r="G20" s="46"/>
      <c r="H20" s="61">
        <f t="shared" si="1"/>
        <v>65030.487608134026</v>
      </c>
      <c r="I20" s="55">
        <v>24657.005334706013</v>
      </c>
      <c r="J20" s="55">
        <v>7941.3219835310065</v>
      </c>
      <c r="K20" s="55">
        <v>12351.931970857004</v>
      </c>
      <c r="L20" s="55">
        <v>8490.116262141999</v>
      </c>
      <c r="M20" s="55">
        <v>5100.716305656001</v>
      </c>
      <c r="N20" s="55">
        <v>2752.45921683</v>
      </c>
      <c r="O20" s="55">
        <v>1775.0835949430002</v>
      </c>
      <c r="P20" s="55">
        <v>174.42157755500003</v>
      </c>
      <c r="Q20" s="55">
        <v>270.4004680050002</v>
      </c>
      <c r="R20" s="55">
        <v>792.2599037980006</v>
      </c>
      <c r="S20" s="55">
        <v>442.288112483</v>
      </c>
      <c r="T20" s="55">
        <v>176.66311485699998</v>
      </c>
      <c r="U20" s="55">
        <v>84.229351813</v>
      </c>
      <c r="V20" s="55">
        <v>21.590410958</v>
      </c>
      <c r="W20" s="46"/>
      <c r="X20" s="48">
        <f t="shared" si="4"/>
        <v>65030.487608134026</v>
      </c>
      <c r="Y20" s="55">
        <v>58541.091856892024</v>
      </c>
      <c r="Z20" s="55">
        <v>4527.542811773001</v>
      </c>
      <c r="AA20" s="55">
        <v>1856.0331766980007</v>
      </c>
      <c r="AB20" s="55">
        <v>105.819762771</v>
      </c>
      <c r="AD20" s="61">
        <f t="shared" si="2"/>
        <v>64291.125033590004</v>
      </c>
      <c r="AE20" s="55">
        <v>58541.091856892</v>
      </c>
      <c r="AF20" s="55">
        <v>3824</v>
      </c>
      <c r="AG20" s="55">
        <v>1856.033176698</v>
      </c>
      <c r="AH20" s="55">
        <v>70</v>
      </c>
    </row>
    <row r="21" spans="1:34" ht="15">
      <c r="A21" s="22">
        <f t="shared" si="3"/>
        <v>42035</v>
      </c>
      <c r="B21" s="61">
        <f t="shared" si="0"/>
        <v>65757.080593803</v>
      </c>
      <c r="C21" s="59">
        <v>20301.644192744006</v>
      </c>
      <c r="D21" s="59">
        <v>43224.85256090999</v>
      </c>
      <c r="E21" s="59">
        <v>170.611140383</v>
      </c>
      <c r="F21" s="59">
        <v>2059.972699766</v>
      </c>
      <c r="G21" s="46"/>
      <c r="H21" s="92">
        <f t="shared" si="1"/>
        <v>0</v>
      </c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46"/>
      <c r="X21" s="94">
        <f t="shared" si="4"/>
        <v>0</v>
      </c>
      <c r="Y21" s="93"/>
      <c r="Z21" s="93"/>
      <c r="AA21" s="93"/>
      <c r="AB21" s="93"/>
      <c r="AD21" s="92">
        <f t="shared" si="2"/>
        <v>0</v>
      </c>
      <c r="AE21" s="93"/>
      <c r="AF21" s="93"/>
      <c r="AG21" s="93"/>
      <c r="AH21" s="93"/>
    </row>
    <row r="22" spans="1:34" ht="15">
      <c r="A22" s="22">
        <f t="shared" si="3"/>
        <v>42063</v>
      </c>
      <c r="B22" s="61">
        <f t="shared" si="0"/>
        <v>66202.24909800701</v>
      </c>
      <c r="C22" s="59">
        <v>20271.558323196998</v>
      </c>
      <c r="D22" s="59">
        <v>43643.97660881001</v>
      </c>
      <c r="E22" s="59">
        <v>165.83129815600006</v>
      </c>
      <c r="F22" s="59">
        <v>2120.8828678440004</v>
      </c>
      <c r="G22" s="46"/>
      <c r="H22" s="92">
        <f t="shared" si="1"/>
        <v>0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46"/>
      <c r="X22" s="94">
        <f t="shared" si="4"/>
        <v>0</v>
      </c>
      <c r="Y22" s="93"/>
      <c r="Z22" s="93"/>
      <c r="AA22" s="93"/>
      <c r="AB22" s="93"/>
      <c r="AD22" s="92">
        <f t="shared" si="2"/>
        <v>0</v>
      </c>
      <c r="AE22" s="93"/>
      <c r="AF22" s="93"/>
      <c r="AG22" s="93"/>
      <c r="AH22" s="93"/>
    </row>
    <row r="23" spans="1:34" ht="15">
      <c r="A23" s="22">
        <f t="shared" si="3"/>
        <v>42094</v>
      </c>
      <c r="B23" s="61">
        <f t="shared" si="0"/>
        <v>67145.83002643399</v>
      </c>
      <c r="C23" s="59">
        <v>20285.967228191003</v>
      </c>
      <c r="D23" s="59">
        <v>44486.13483237899</v>
      </c>
      <c r="E23" s="59">
        <v>180.21369148999997</v>
      </c>
      <c r="F23" s="59">
        <v>2193.514274374</v>
      </c>
      <c r="G23" s="46"/>
      <c r="H23" s="92">
        <f t="shared" si="1"/>
        <v>0</v>
      </c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46"/>
      <c r="X23" s="94">
        <f t="shared" si="4"/>
        <v>0</v>
      </c>
      <c r="Y23" s="93"/>
      <c r="Z23" s="93"/>
      <c r="AA23" s="93"/>
      <c r="AB23" s="93"/>
      <c r="AD23" s="92">
        <f t="shared" si="2"/>
        <v>0</v>
      </c>
      <c r="AE23" s="93"/>
      <c r="AF23" s="93"/>
      <c r="AG23" s="93"/>
      <c r="AH23" s="93"/>
    </row>
    <row r="24" spans="1:34" ht="15">
      <c r="A24" s="22">
        <f t="shared" si="3"/>
        <v>42124</v>
      </c>
      <c r="B24" s="61">
        <f t="shared" si="0"/>
        <v>68051.260751492</v>
      </c>
      <c r="C24" s="59">
        <v>20480.87213182101</v>
      </c>
      <c r="D24" s="59">
        <v>45079.685923782985</v>
      </c>
      <c r="E24" s="59">
        <v>178.7999655750001</v>
      </c>
      <c r="F24" s="59">
        <v>2311.9027303129997</v>
      </c>
      <c r="G24" s="46"/>
      <c r="H24" s="92">
        <f t="shared" si="1"/>
        <v>0</v>
      </c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46"/>
      <c r="X24" s="94">
        <f t="shared" si="4"/>
        <v>0</v>
      </c>
      <c r="Y24" s="93"/>
      <c r="Z24" s="93"/>
      <c r="AA24" s="93"/>
      <c r="AB24" s="93"/>
      <c r="AD24" s="92">
        <f t="shared" si="2"/>
        <v>0</v>
      </c>
      <c r="AE24" s="93"/>
      <c r="AF24" s="93"/>
      <c r="AG24" s="93"/>
      <c r="AH24" s="93"/>
    </row>
    <row r="25" spans="1:34" ht="15">
      <c r="A25" s="22">
        <f t="shared" si="3"/>
        <v>42155</v>
      </c>
      <c r="B25" s="61">
        <f t="shared" si="0"/>
        <v>68847.06633597502</v>
      </c>
      <c r="C25" s="59">
        <v>20464.751293661004</v>
      </c>
      <c r="D25" s="59">
        <v>45848.482599367</v>
      </c>
      <c r="E25" s="59">
        <v>172.18371055700007</v>
      </c>
      <c r="F25" s="59">
        <v>2361.64873239</v>
      </c>
      <c r="G25" s="46"/>
      <c r="H25" s="92">
        <f t="shared" si="1"/>
        <v>0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46"/>
      <c r="X25" s="94">
        <f t="shared" si="4"/>
        <v>0</v>
      </c>
      <c r="Y25" s="93"/>
      <c r="Z25" s="93"/>
      <c r="AA25" s="93"/>
      <c r="AB25" s="93"/>
      <c r="AD25" s="92">
        <f t="shared" si="2"/>
        <v>0</v>
      </c>
      <c r="AE25" s="93"/>
      <c r="AF25" s="93"/>
      <c r="AG25" s="93"/>
      <c r="AH25" s="93"/>
    </row>
    <row r="26" spans="1:34" ht="15">
      <c r="A26" s="22">
        <f t="shared" si="3"/>
        <v>42185</v>
      </c>
      <c r="B26" s="61">
        <f t="shared" si="0"/>
        <v>68410.56550025007</v>
      </c>
      <c r="C26" s="59">
        <v>19601.274532487994</v>
      </c>
      <c r="D26" s="59">
        <v>46161.40644901008</v>
      </c>
      <c r="E26" s="59">
        <v>170.15473054700004</v>
      </c>
      <c r="F26" s="59">
        <v>2477.729788205002</v>
      </c>
      <c r="G26" s="46"/>
      <c r="H26" s="61">
        <f t="shared" si="1"/>
        <v>68410.56550024997</v>
      </c>
      <c r="I26" s="55">
        <v>24923.45036451099</v>
      </c>
      <c r="J26" s="55">
        <v>8425.378155328992</v>
      </c>
      <c r="K26" s="55">
        <v>13136.914397702994</v>
      </c>
      <c r="L26" s="55">
        <v>8918.153510948</v>
      </c>
      <c r="M26" s="55">
        <v>5979.457436642999</v>
      </c>
      <c r="N26" s="55">
        <v>2887.9211209299992</v>
      </c>
      <c r="O26" s="55">
        <v>1491.405995434</v>
      </c>
      <c r="P26" s="55">
        <v>237.91883512500007</v>
      </c>
      <c r="Q26" s="55">
        <v>305.48163370400016</v>
      </c>
      <c r="R26" s="55">
        <v>1041.599142768001</v>
      </c>
      <c r="S26" s="55">
        <v>607.341702746</v>
      </c>
      <c r="T26" s="55">
        <v>297.236735074</v>
      </c>
      <c r="U26" s="55">
        <v>117.85274667800002</v>
      </c>
      <c r="V26" s="55">
        <v>40.453722657</v>
      </c>
      <c r="W26" s="46"/>
      <c r="X26" s="48">
        <f t="shared" si="4"/>
        <v>68410.56550024998</v>
      </c>
      <c r="Y26" s="55">
        <v>61383.35386513398</v>
      </c>
      <c r="Z26" s="55">
        <v>4379.327116363999</v>
      </c>
      <c r="AA26" s="55">
        <v>2489.5780494170012</v>
      </c>
      <c r="AB26" s="55">
        <v>158.30646933500003</v>
      </c>
      <c r="AD26" s="61">
        <f t="shared" si="2"/>
        <v>67476.93191455101</v>
      </c>
      <c r="AE26" s="55">
        <v>61383.353865134006</v>
      </c>
      <c r="AF26" s="55">
        <v>3434</v>
      </c>
      <c r="AG26" s="55">
        <v>2489.5780494170003</v>
      </c>
      <c r="AH26" s="55">
        <v>170</v>
      </c>
    </row>
    <row r="27" spans="1:34" ht="15">
      <c r="A27" s="22">
        <f t="shared" si="3"/>
        <v>42216</v>
      </c>
      <c r="B27" s="61">
        <f t="shared" si="0"/>
        <v>69531.60354662403</v>
      </c>
      <c r="C27" s="59">
        <v>19925.51539753001</v>
      </c>
      <c r="D27" s="59">
        <v>46700.66284127002</v>
      </c>
      <c r="E27" s="59">
        <v>177.92223683600002</v>
      </c>
      <c r="F27" s="59">
        <v>2727.5030709879998</v>
      </c>
      <c r="G27" s="46"/>
      <c r="H27" s="92">
        <f t="shared" si="1"/>
        <v>0</v>
      </c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46"/>
      <c r="X27" s="94">
        <f t="shared" si="4"/>
        <v>0</v>
      </c>
      <c r="Y27" s="93"/>
      <c r="Z27" s="93"/>
      <c r="AA27" s="93"/>
      <c r="AB27" s="93"/>
      <c r="AD27" s="92">
        <f t="shared" si="2"/>
        <v>0</v>
      </c>
      <c r="AE27" s="93"/>
      <c r="AF27" s="93"/>
      <c r="AG27" s="93"/>
      <c r="AH27" s="93"/>
    </row>
    <row r="28" spans="1:34" ht="15">
      <c r="A28" s="22">
        <f t="shared" si="3"/>
        <v>42247</v>
      </c>
      <c r="B28" s="61">
        <f t="shared" si="0"/>
        <v>70835.39085748902</v>
      </c>
      <c r="C28" s="59">
        <v>20458.838523214</v>
      </c>
      <c r="D28" s="59">
        <v>47287.98938483003</v>
      </c>
      <c r="E28" s="59">
        <v>211.952979893</v>
      </c>
      <c r="F28" s="59">
        <v>2876.6099695520006</v>
      </c>
      <c r="G28" s="46"/>
      <c r="H28" s="92">
        <f t="shared" si="1"/>
        <v>0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46"/>
      <c r="X28" s="94">
        <f t="shared" si="4"/>
        <v>0</v>
      </c>
      <c r="Y28" s="93"/>
      <c r="Z28" s="93"/>
      <c r="AA28" s="93"/>
      <c r="AB28" s="93"/>
      <c r="AD28" s="92">
        <f t="shared" si="2"/>
        <v>0</v>
      </c>
      <c r="AE28" s="93"/>
      <c r="AF28" s="93"/>
      <c r="AG28" s="93"/>
      <c r="AH28" s="93"/>
    </row>
    <row r="29" spans="1:34" ht="15">
      <c r="A29" s="22">
        <f t="shared" si="3"/>
        <v>42277</v>
      </c>
      <c r="B29" s="61">
        <f t="shared" si="0"/>
        <v>71639.07550565398</v>
      </c>
      <c r="C29" s="59">
        <v>20930.583587601992</v>
      </c>
      <c r="D29" s="59">
        <v>47552.03512384698</v>
      </c>
      <c r="E29" s="59">
        <v>210.564383109</v>
      </c>
      <c r="F29" s="59">
        <v>2945.8924110959997</v>
      </c>
      <c r="G29" s="46"/>
      <c r="H29" s="92">
        <f t="shared" si="1"/>
        <v>0</v>
      </c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46"/>
      <c r="X29" s="94">
        <f t="shared" si="4"/>
        <v>0</v>
      </c>
      <c r="Y29" s="93"/>
      <c r="Z29" s="93"/>
      <c r="AA29" s="93"/>
      <c r="AB29" s="93"/>
      <c r="AD29" s="92">
        <f t="shared" si="2"/>
        <v>0</v>
      </c>
      <c r="AE29" s="93"/>
      <c r="AF29" s="93"/>
      <c r="AG29" s="93"/>
      <c r="AH29" s="93"/>
    </row>
    <row r="30" spans="1:34" ht="15">
      <c r="A30" s="22">
        <f t="shared" si="3"/>
        <v>42308</v>
      </c>
      <c r="B30" s="61">
        <f t="shared" si="0"/>
        <v>72776.14019590302</v>
      </c>
      <c r="C30" s="59">
        <v>21446.614766928993</v>
      </c>
      <c r="D30" s="59">
        <v>48091.40853599002</v>
      </c>
      <c r="E30" s="59">
        <v>221.82035510300003</v>
      </c>
      <c r="F30" s="59">
        <v>3016.296537881</v>
      </c>
      <c r="G30" s="46"/>
      <c r="H30" s="92">
        <f t="shared" si="1"/>
        <v>0</v>
      </c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46"/>
      <c r="X30" s="94">
        <f t="shared" si="4"/>
        <v>0</v>
      </c>
      <c r="Y30" s="93"/>
      <c r="Z30" s="93"/>
      <c r="AA30" s="93"/>
      <c r="AB30" s="93"/>
      <c r="AD30" s="92">
        <f t="shared" si="2"/>
        <v>0</v>
      </c>
      <c r="AE30" s="93"/>
      <c r="AF30" s="93"/>
      <c r="AG30" s="93"/>
      <c r="AH30" s="93"/>
    </row>
    <row r="31" spans="1:34" ht="15">
      <c r="A31" s="22">
        <f t="shared" si="3"/>
        <v>42338</v>
      </c>
      <c r="B31" s="61">
        <f t="shared" si="0"/>
        <v>73605.88777791802</v>
      </c>
      <c r="C31" s="59">
        <v>21959.39381006701</v>
      </c>
      <c r="D31" s="59">
        <v>48347.47859758001</v>
      </c>
      <c r="E31" s="59">
        <v>237.13660048200006</v>
      </c>
      <c r="F31" s="59">
        <v>3061.878769789</v>
      </c>
      <c r="G31" s="46"/>
      <c r="H31" s="92">
        <f t="shared" si="1"/>
        <v>0</v>
      </c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46"/>
      <c r="X31" s="94">
        <f t="shared" si="4"/>
        <v>0</v>
      </c>
      <c r="Y31" s="93"/>
      <c r="Z31" s="93"/>
      <c r="AA31" s="93"/>
      <c r="AB31" s="93"/>
      <c r="AD31" s="92">
        <f t="shared" si="2"/>
        <v>0</v>
      </c>
      <c r="AE31" s="93"/>
      <c r="AF31" s="93"/>
      <c r="AG31" s="93"/>
      <c r="AH31" s="93"/>
    </row>
    <row r="32" spans="1:34" ht="15">
      <c r="A32" s="22">
        <f t="shared" si="3"/>
        <v>42369</v>
      </c>
      <c r="B32" s="61">
        <f t="shared" si="0"/>
        <v>75311.44007415892</v>
      </c>
      <c r="C32" s="59">
        <v>22798.38687900299</v>
      </c>
      <c r="D32" s="59">
        <v>49160.55787829193</v>
      </c>
      <c r="E32" s="59">
        <v>232.07494863899993</v>
      </c>
      <c r="F32" s="59">
        <v>3120.420368225</v>
      </c>
      <c r="G32" s="46"/>
      <c r="H32" s="61">
        <f t="shared" si="1"/>
        <v>75311.44007415899</v>
      </c>
      <c r="I32" s="55">
        <v>27929.03828662801</v>
      </c>
      <c r="J32" s="55">
        <v>8964.792053161997</v>
      </c>
      <c r="K32" s="55">
        <v>14146.770233562991</v>
      </c>
      <c r="L32" s="55">
        <v>9480.798835037005</v>
      </c>
      <c r="M32" s="55">
        <v>6796.687840686999</v>
      </c>
      <c r="N32" s="55">
        <v>2987.1280585369996</v>
      </c>
      <c r="O32" s="55">
        <v>1653.7294496810002</v>
      </c>
      <c r="P32" s="55">
        <v>212.62888617399986</v>
      </c>
      <c r="Q32" s="55">
        <v>349.16993234399985</v>
      </c>
      <c r="R32" s="55">
        <v>1263.6192555289997</v>
      </c>
      <c r="S32" s="55">
        <v>876.6807050079999</v>
      </c>
      <c r="T32" s="55">
        <v>368.86075640700005</v>
      </c>
      <c r="U32" s="55">
        <v>191.534341251</v>
      </c>
      <c r="V32" s="55">
        <v>90.001440151</v>
      </c>
      <c r="W32" s="46"/>
      <c r="X32" s="48">
        <f t="shared" si="4"/>
        <v>75311.44007415899</v>
      </c>
      <c r="Y32" s="55">
        <v>67318.087249077</v>
      </c>
      <c r="Z32" s="55">
        <v>4640.857508218</v>
      </c>
      <c r="AA32" s="55">
        <v>3070.9595354619996</v>
      </c>
      <c r="AB32" s="55">
        <v>281.535781402</v>
      </c>
      <c r="AD32" s="61">
        <f t="shared" si="2"/>
        <v>73063.046784539</v>
      </c>
      <c r="AE32" s="55">
        <v>67318.087249077</v>
      </c>
      <c r="AF32" s="55">
        <v>2460</v>
      </c>
      <c r="AG32" s="55">
        <v>3070.959535462</v>
      </c>
      <c r="AH32" s="55">
        <v>214</v>
      </c>
    </row>
    <row r="33" spans="1:34" ht="15">
      <c r="A33" s="22">
        <f t="shared" si="3"/>
        <v>42400</v>
      </c>
      <c r="B33" s="61">
        <f t="shared" si="0"/>
        <v>76300.28615349602</v>
      </c>
      <c r="C33" s="59">
        <v>22734.056504471002</v>
      </c>
      <c r="D33" s="59">
        <v>50141.08642283401</v>
      </c>
      <c r="E33" s="59">
        <v>247.364046346</v>
      </c>
      <c r="F33" s="59">
        <v>3177.7791798450007</v>
      </c>
      <c r="G33" s="46"/>
      <c r="H33" s="92">
        <f t="shared" si="1"/>
        <v>0</v>
      </c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46"/>
      <c r="X33" s="94">
        <f t="shared" si="4"/>
        <v>0</v>
      </c>
      <c r="Y33" s="93"/>
      <c r="Z33" s="93"/>
      <c r="AA33" s="93"/>
      <c r="AB33" s="93"/>
      <c r="AD33" s="92">
        <f t="shared" si="2"/>
        <v>0</v>
      </c>
      <c r="AE33" s="93"/>
      <c r="AF33" s="93"/>
      <c r="AG33" s="93"/>
      <c r="AH33" s="93"/>
    </row>
    <row r="34" spans="1:34" ht="15">
      <c r="A34" s="22">
        <f t="shared" si="3"/>
        <v>42429</v>
      </c>
      <c r="B34" s="61">
        <f t="shared" si="0"/>
        <v>77084.73623374401</v>
      </c>
      <c r="C34" s="59">
        <v>22664.509475466988</v>
      </c>
      <c r="D34" s="59">
        <v>50945.73650638002</v>
      </c>
      <c r="E34" s="59">
        <v>239.68158345499995</v>
      </c>
      <c r="F34" s="59">
        <v>3234.8086684420005</v>
      </c>
      <c r="H34" s="92">
        <f t="shared" si="1"/>
        <v>0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X34" s="94">
        <f t="shared" si="4"/>
        <v>0</v>
      </c>
      <c r="Y34" s="93"/>
      <c r="Z34" s="93"/>
      <c r="AA34" s="93"/>
      <c r="AB34" s="93"/>
      <c r="AD34" s="92">
        <f t="shared" si="2"/>
        <v>0</v>
      </c>
      <c r="AE34" s="93"/>
      <c r="AF34" s="93"/>
      <c r="AG34" s="93"/>
      <c r="AH34" s="93"/>
    </row>
    <row r="35" spans="1:34" ht="15">
      <c r="A35" s="22">
        <f t="shared" si="3"/>
        <v>42460</v>
      </c>
      <c r="B35" s="61">
        <f t="shared" si="0"/>
        <v>77878.91078844703</v>
      </c>
      <c r="C35" s="59">
        <v>22731.830137334993</v>
      </c>
      <c r="D35" s="59">
        <v>51556.992617000025</v>
      </c>
      <c r="E35" s="59">
        <v>247.38907869800005</v>
      </c>
      <c r="F35" s="59">
        <v>3342.698955414</v>
      </c>
      <c r="H35" s="92">
        <f t="shared" si="1"/>
        <v>0</v>
      </c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X35" s="94">
        <f t="shared" si="4"/>
        <v>0</v>
      </c>
      <c r="Y35" s="93"/>
      <c r="Z35" s="93"/>
      <c r="AA35" s="93"/>
      <c r="AB35" s="93"/>
      <c r="AD35" s="92">
        <f t="shared" si="2"/>
        <v>0</v>
      </c>
      <c r="AE35" s="93"/>
      <c r="AF35" s="93"/>
      <c r="AG35" s="93"/>
      <c r="AH35" s="93"/>
    </row>
    <row r="36" spans="1:34" ht="15">
      <c r="A36" s="22">
        <f t="shared" si="3"/>
        <v>42490</v>
      </c>
      <c r="B36" s="61">
        <f t="shared" si="0"/>
        <v>79255.32333894902</v>
      </c>
      <c r="C36" s="59">
        <v>23226.13436598701</v>
      </c>
      <c r="D36" s="59">
        <v>52333.233172855995</v>
      </c>
      <c r="E36" s="59">
        <v>240.14352457800007</v>
      </c>
      <c r="F36" s="59">
        <v>3455.8122755280006</v>
      </c>
      <c r="H36" s="92">
        <f t="shared" si="1"/>
        <v>0</v>
      </c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X36" s="94">
        <f t="shared" si="4"/>
        <v>0</v>
      </c>
      <c r="Y36" s="93"/>
      <c r="Z36" s="93"/>
      <c r="AA36" s="93"/>
      <c r="AB36" s="93"/>
      <c r="AD36" s="92">
        <f t="shared" si="2"/>
        <v>0</v>
      </c>
      <c r="AE36" s="93"/>
      <c r="AF36" s="93"/>
      <c r="AG36" s="93"/>
      <c r="AH36" s="93"/>
    </row>
    <row r="37" spans="1:34" ht="15">
      <c r="A37" s="22">
        <f t="shared" si="3"/>
        <v>42521</v>
      </c>
      <c r="B37" s="61">
        <f t="shared" si="0"/>
        <v>79895.69469312597</v>
      </c>
      <c r="C37" s="59">
        <v>23540.217014312995</v>
      </c>
      <c r="D37" s="59">
        <v>52535.94587024798</v>
      </c>
      <c r="E37" s="59">
        <v>240.62245768499997</v>
      </c>
      <c r="F37" s="59">
        <v>3578.9093508800006</v>
      </c>
      <c r="H37" s="92">
        <f t="shared" si="1"/>
        <v>0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X37" s="94">
        <f t="shared" si="4"/>
        <v>0</v>
      </c>
      <c r="Y37" s="93"/>
      <c r="Z37" s="93"/>
      <c r="AA37" s="93"/>
      <c r="AB37" s="93"/>
      <c r="AD37" s="92">
        <f t="shared" si="2"/>
        <v>0</v>
      </c>
      <c r="AE37" s="93"/>
      <c r="AF37" s="93"/>
      <c r="AG37" s="93"/>
      <c r="AH37" s="93"/>
    </row>
    <row r="38" spans="1:34" ht="15">
      <c r="A38" s="22">
        <f t="shared" si="3"/>
        <v>42551</v>
      </c>
      <c r="B38" s="61">
        <f t="shared" si="0"/>
        <v>79313.34190438103</v>
      </c>
      <c r="C38" s="59">
        <v>22455.28684602202</v>
      </c>
      <c r="D38" s="59">
        <v>52779.262960467</v>
      </c>
      <c r="E38" s="59">
        <v>239.40239362300002</v>
      </c>
      <c r="F38" s="59">
        <v>3839.3897042690005</v>
      </c>
      <c r="H38" s="61">
        <f t="shared" si="1"/>
        <v>79313.34190438104</v>
      </c>
      <c r="I38" s="55">
        <v>27433.546462912025</v>
      </c>
      <c r="J38" s="55">
        <v>9343.236732650006</v>
      </c>
      <c r="K38" s="55">
        <v>15442.039513664018</v>
      </c>
      <c r="L38" s="55">
        <v>10432.911628304995</v>
      </c>
      <c r="M38" s="55">
        <v>7228.469594023998</v>
      </c>
      <c r="N38" s="55">
        <v>3665.176215225</v>
      </c>
      <c r="O38" s="55">
        <v>1689.169659709</v>
      </c>
      <c r="P38" s="55">
        <v>216.874993345</v>
      </c>
      <c r="Q38" s="55">
        <v>345.12717602700025</v>
      </c>
      <c r="R38" s="55">
        <v>1494.1017068790004</v>
      </c>
      <c r="S38" s="55">
        <v>1244.0191870719998</v>
      </c>
      <c r="T38" s="55">
        <v>506.21711894400005</v>
      </c>
      <c r="U38" s="55">
        <v>194.058429422</v>
      </c>
      <c r="V38" s="55">
        <v>78.39348620300001</v>
      </c>
      <c r="X38" s="48">
        <f t="shared" si="4"/>
        <v>79313.34190438104</v>
      </c>
      <c r="Y38" s="55">
        <v>69880.20393155504</v>
      </c>
      <c r="Z38" s="55">
        <v>5354.345874934</v>
      </c>
      <c r="AA38" s="55">
        <v>3806.3401822670007</v>
      </c>
      <c r="AB38" s="55">
        <v>272.45191562499997</v>
      </c>
      <c r="AD38" s="61">
        <f t="shared" si="2"/>
        <v>76600.544113822</v>
      </c>
      <c r="AE38" s="55">
        <v>69880.203931555</v>
      </c>
      <c r="AF38" s="55">
        <v>2740</v>
      </c>
      <c r="AG38" s="55">
        <v>3806.3401822670003</v>
      </c>
      <c r="AH38" s="55">
        <v>174</v>
      </c>
    </row>
    <row r="39" spans="1:34" ht="15">
      <c r="A39" s="22">
        <f t="shared" si="3"/>
        <v>42582</v>
      </c>
      <c r="B39" s="61">
        <f t="shared" si="0"/>
        <v>81010.71814202401</v>
      </c>
      <c r="C39" s="59">
        <v>23212.918750171008</v>
      </c>
      <c r="D39" s="59">
        <v>53698.450711292004</v>
      </c>
      <c r="E39" s="59">
        <v>239.85468805599993</v>
      </c>
      <c r="F39" s="59">
        <v>3859.4939925049994</v>
      </c>
      <c r="H39" s="92">
        <f t="shared" si="1"/>
        <v>0</v>
      </c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X39" s="94">
        <f t="shared" si="4"/>
        <v>0</v>
      </c>
      <c r="Y39" s="93"/>
      <c r="Z39" s="93"/>
      <c r="AA39" s="93"/>
      <c r="AB39" s="93"/>
      <c r="AD39" s="92">
        <f t="shared" si="2"/>
        <v>0</v>
      </c>
      <c r="AE39" s="93"/>
      <c r="AF39" s="93"/>
      <c r="AG39" s="93"/>
      <c r="AH39" s="93"/>
    </row>
    <row r="40" spans="1:34" ht="15">
      <c r="A40" s="22">
        <f t="shared" si="3"/>
        <v>42613</v>
      </c>
      <c r="B40" s="61">
        <f t="shared" si="0"/>
        <v>81766.87724739603</v>
      </c>
      <c r="C40" s="59">
        <v>23578.258853570005</v>
      </c>
      <c r="D40" s="59">
        <v>54343.20652378801</v>
      </c>
      <c r="E40" s="59">
        <v>224.31643396700002</v>
      </c>
      <c r="F40" s="59">
        <v>3621.095436071</v>
      </c>
      <c r="H40" s="92">
        <f t="shared" si="1"/>
        <v>0</v>
      </c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X40" s="94">
        <f t="shared" si="4"/>
        <v>0</v>
      </c>
      <c r="Y40" s="93"/>
      <c r="Z40" s="93"/>
      <c r="AA40" s="93"/>
      <c r="AB40" s="93"/>
      <c r="AD40" s="92">
        <f t="shared" si="2"/>
        <v>0</v>
      </c>
      <c r="AE40" s="93"/>
      <c r="AF40" s="93"/>
      <c r="AG40" s="93"/>
      <c r="AH40" s="93"/>
    </row>
    <row r="41" spans="1:34" ht="15">
      <c r="A41" s="22">
        <f t="shared" si="3"/>
        <v>42643</v>
      </c>
      <c r="B41" s="61">
        <f aca="true" t="shared" si="5" ref="B41:B104">SUM(C41:F41)</f>
        <v>82106.53561770299</v>
      </c>
      <c r="C41" s="59">
        <v>23954.829425137</v>
      </c>
      <c r="D41" s="59">
        <v>54275.159836816994</v>
      </c>
      <c r="E41" s="59">
        <v>237.78559522499995</v>
      </c>
      <c r="F41" s="59">
        <v>3638.760760524</v>
      </c>
      <c r="H41" s="92">
        <f t="shared" si="1"/>
        <v>0</v>
      </c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X41" s="94">
        <f t="shared" si="4"/>
        <v>0</v>
      </c>
      <c r="Y41" s="93"/>
      <c r="Z41" s="93"/>
      <c r="AA41" s="93"/>
      <c r="AB41" s="93"/>
      <c r="AD41" s="92">
        <f aca="true" t="shared" si="6" ref="AD41:AD49">SUM(AE41:AH41)</f>
        <v>0</v>
      </c>
      <c r="AE41" s="93"/>
      <c r="AF41" s="93"/>
      <c r="AG41" s="93"/>
      <c r="AH41" s="93"/>
    </row>
    <row r="42" spans="1:34" ht="15">
      <c r="A42" s="22">
        <f t="shared" si="3"/>
        <v>42674</v>
      </c>
      <c r="B42" s="61">
        <f t="shared" si="5"/>
        <v>82987.883671211</v>
      </c>
      <c r="C42" s="59">
        <v>24503.956161442995</v>
      </c>
      <c r="D42" s="59">
        <v>54571.37306494401</v>
      </c>
      <c r="E42" s="59">
        <v>240.84766559399995</v>
      </c>
      <c r="F42" s="59">
        <v>3671.70677923</v>
      </c>
      <c r="H42" s="92">
        <f t="shared" si="1"/>
        <v>0</v>
      </c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X42" s="94">
        <f t="shared" si="4"/>
        <v>0</v>
      </c>
      <c r="Y42" s="93"/>
      <c r="Z42" s="93"/>
      <c r="AA42" s="93"/>
      <c r="AB42" s="93"/>
      <c r="AD42" s="92">
        <f t="shared" si="6"/>
        <v>0</v>
      </c>
      <c r="AE42" s="93"/>
      <c r="AF42" s="93"/>
      <c r="AG42" s="93"/>
      <c r="AH42" s="93"/>
    </row>
    <row r="43" spans="1:34" ht="15">
      <c r="A43" s="22">
        <f t="shared" si="3"/>
        <v>42704</v>
      </c>
      <c r="B43" s="61">
        <f t="shared" si="5"/>
        <v>84085.30968998399</v>
      </c>
      <c r="C43" s="59">
        <v>25124.122001402997</v>
      </c>
      <c r="D43" s="59">
        <v>54963.202243862994</v>
      </c>
      <c r="E43" s="59">
        <v>251.08737786800003</v>
      </c>
      <c r="F43" s="59">
        <v>3746.898066850002</v>
      </c>
      <c r="H43" s="92">
        <f t="shared" si="1"/>
        <v>0</v>
      </c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X43" s="94">
        <f t="shared" si="4"/>
        <v>0</v>
      </c>
      <c r="Y43" s="93"/>
      <c r="Z43" s="93"/>
      <c r="AA43" s="93"/>
      <c r="AB43" s="93"/>
      <c r="AD43" s="92">
        <f t="shared" si="6"/>
        <v>0</v>
      </c>
      <c r="AE43" s="93"/>
      <c r="AF43" s="93"/>
      <c r="AG43" s="93"/>
      <c r="AH43" s="93"/>
    </row>
    <row r="44" spans="1:34" ht="15">
      <c r="A44" s="22">
        <f t="shared" si="3"/>
        <v>42735</v>
      </c>
      <c r="B44" s="61">
        <f t="shared" si="5"/>
        <v>85783.63474760397</v>
      </c>
      <c r="C44" s="59">
        <v>25949.640990470034</v>
      </c>
      <c r="D44" s="59">
        <v>55644.69418554592</v>
      </c>
      <c r="E44" s="59">
        <v>241.1288489510001</v>
      </c>
      <c r="F44" s="59">
        <v>3948.170722637001</v>
      </c>
      <c r="H44" s="61">
        <f t="shared" si="1"/>
        <v>85783.63474760404</v>
      </c>
      <c r="I44" s="55">
        <v>30580.536578588988</v>
      </c>
      <c r="J44" s="55">
        <v>9945.839361839999</v>
      </c>
      <c r="K44" s="55">
        <v>15727.979275412014</v>
      </c>
      <c r="L44" s="55">
        <v>11027.737736499996</v>
      </c>
      <c r="M44" s="55">
        <v>8011.486326778005</v>
      </c>
      <c r="N44" s="55">
        <v>4059.816543520001</v>
      </c>
      <c r="O44" s="55">
        <v>2240.939353377</v>
      </c>
      <c r="P44" s="55">
        <v>196.4774142479999</v>
      </c>
      <c r="Q44" s="55">
        <v>327.5401004830002</v>
      </c>
      <c r="R44" s="55">
        <v>1716.9665889429994</v>
      </c>
      <c r="S44" s="55">
        <v>1173.474416633</v>
      </c>
      <c r="T44" s="55">
        <v>515.150756685</v>
      </c>
      <c r="U44" s="55">
        <v>202.23961735</v>
      </c>
      <c r="V44" s="55">
        <v>57.450677246000005</v>
      </c>
      <c r="X44" s="48">
        <f t="shared" si="4"/>
        <v>85783.634747604</v>
      </c>
      <c r="Y44" s="55">
        <v>75293.579279119</v>
      </c>
      <c r="Z44" s="55">
        <v>6300.755896897001</v>
      </c>
      <c r="AA44" s="55">
        <v>3929.609276991999</v>
      </c>
      <c r="AB44" s="55">
        <v>259.690294596</v>
      </c>
      <c r="AD44" s="61">
        <f t="shared" si="6"/>
        <v>82497.18855611101</v>
      </c>
      <c r="AE44" s="55">
        <v>75293.579279119</v>
      </c>
      <c r="AF44" s="55">
        <v>3116</v>
      </c>
      <c r="AG44" s="55">
        <v>3929.609276992</v>
      </c>
      <c r="AH44" s="55">
        <v>158</v>
      </c>
    </row>
    <row r="45" spans="1:34" ht="15">
      <c r="A45" s="22">
        <f t="shared" si="3"/>
        <v>42766</v>
      </c>
      <c r="B45" s="61">
        <f t="shared" si="5"/>
        <v>86321.94020502099</v>
      </c>
      <c r="C45" s="59">
        <v>25665.986190278007</v>
      </c>
      <c r="D45" s="59">
        <v>56410.17123384199</v>
      </c>
      <c r="E45" s="59">
        <v>240.42859513300004</v>
      </c>
      <c r="F45" s="59">
        <v>4005.354185768</v>
      </c>
      <c r="H45" s="92">
        <f t="shared" si="1"/>
        <v>0</v>
      </c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X45" s="94">
        <f t="shared" si="4"/>
        <v>0</v>
      </c>
      <c r="Y45" s="93"/>
      <c r="Z45" s="93"/>
      <c r="AA45" s="93"/>
      <c r="AB45" s="93"/>
      <c r="AD45" s="92">
        <f t="shared" si="6"/>
        <v>0</v>
      </c>
      <c r="AE45" s="93"/>
      <c r="AF45" s="93"/>
      <c r="AG45" s="93"/>
      <c r="AH45" s="93"/>
    </row>
    <row r="46" spans="1:34" ht="15">
      <c r="A46" s="22">
        <f t="shared" si="3"/>
        <v>42794</v>
      </c>
      <c r="B46" s="61">
        <f t="shared" si="5"/>
        <v>86844.12122289301</v>
      </c>
      <c r="C46" s="59">
        <v>25692.47909033901</v>
      </c>
      <c r="D46" s="59">
        <v>56889.72830805399</v>
      </c>
      <c r="E46" s="59">
        <v>256.821470965</v>
      </c>
      <c r="F46" s="59">
        <v>4005.0923535350007</v>
      </c>
      <c r="H46" s="92">
        <f t="shared" si="1"/>
        <v>0</v>
      </c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X46" s="94">
        <f t="shared" si="4"/>
        <v>0</v>
      </c>
      <c r="Y46" s="93"/>
      <c r="Z46" s="93"/>
      <c r="AA46" s="93"/>
      <c r="AB46" s="93"/>
      <c r="AD46" s="92">
        <f t="shared" si="6"/>
        <v>0</v>
      </c>
      <c r="AE46" s="93"/>
      <c r="AF46" s="93"/>
      <c r="AG46" s="93"/>
      <c r="AH46" s="93"/>
    </row>
    <row r="47" spans="1:34" ht="15">
      <c r="A47" s="22">
        <f t="shared" si="3"/>
        <v>42825</v>
      </c>
      <c r="B47" s="61">
        <f t="shared" si="5"/>
        <v>87453.362491505</v>
      </c>
      <c r="C47" s="59">
        <v>25770.043488941006</v>
      </c>
      <c r="D47" s="59">
        <v>57349.653975165</v>
      </c>
      <c r="E47" s="59">
        <v>225.89799668400002</v>
      </c>
      <c r="F47" s="59">
        <v>4107.767030714999</v>
      </c>
      <c r="H47" s="92">
        <f t="shared" si="1"/>
        <v>0</v>
      </c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X47" s="94">
        <f t="shared" si="4"/>
        <v>0</v>
      </c>
      <c r="Y47" s="93"/>
      <c r="Z47" s="93"/>
      <c r="AA47" s="93"/>
      <c r="AB47" s="93"/>
      <c r="AD47" s="92">
        <f t="shared" si="6"/>
        <v>0</v>
      </c>
      <c r="AE47" s="93"/>
      <c r="AF47" s="93"/>
      <c r="AG47" s="93"/>
      <c r="AH47" s="93"/>
    </row>
    <row r="48" spans="1:34" ht="15">
      <c r="A48" s="22">
        <f t="shared" si="3"/>
        <v>42855</v>
      </c>
      <c r="B48" s="61">
        <f t="shared" si="5"/>
        <v>88237.27680296602</v>
      </c>
      <c r="C48" s="59">
        <v>26254.13306477701</v>
      </c>
      <c r="D48" s="59">
        <v>57681.834138222</v>
      </c>
      <c r="E48" s="59">
        <v>231.229907522</v>
      </c>
      <c r="F48" s="59">
        <v>4070.0796924449996</v>
      </c>
      <c r="H48" s="92">
        <f t="shared" si="1"/>
        <v>0</v>
      </c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X48" s="94">
        <f t="shared" si="4"/>
        <v>0</v>
      </c>
      <c r="Y48" s="93"/>
      <c r="Z48" s="93"/>
      <c r="AA48" s="93"/>
      <c r="AB48" s="93"/>
      <c r="AD48" s="92">
        <f t="shared" si="6"/>
        <v>0</v>
      </c>
      <c r="AE48" s="93"/>
      <c r="AF48" s="93"/>
      <c r="AG48" s="93"/>
      <c r="AH48" s="93"/>
    </row>
    <row r="49" spans="1:34" ht="15">
      <c r="A49" s="22">
        <f t="shared" si="3"/>
        <v>42886</v>
      </c>
      <c r="B49" s="61">
        <f t="shared" si="5"/>
        <v>88506.701866942</v>
      </c>
      <c r="C49" s="59">
        <v>26254.48013812301</v>
      </c>
      <c r="D49" s="59">
        <v>57895.182294489</v>
      </c>
      <c r="E49" s="59">
        <v>245.41150895900006</v>
      </c>
      <c r="F49" s="59">
        <v>4111.627925371</v>
      </c>
      <c r="H49" s="92">
        <f t="shared" si="1"/>
        <v>0</v>
      </c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X49" s="94">
        <f t="shared" si="4"/>
        <v>0</v>
      </c>
      <c r="Y49" s="93"/>
      <c r="Z49" s="93"/>
      <c r="AA49" s="93"/>
      <c r="AB49" s="93"/>
      <c r="AD49" s="92">
        <f t="shared" si="6"/>
        <v>0</v>
      </c>
      <c r="AE49" s="93"/>
      <c r="AF49" s="93"/>
      <c r="AG49" s="93"/>
      <c r="AH49" s="93"/>
    </row>
    <row r="50" spans="1:34" ht="15">
      <c r="A50" s="22">
        <f t="shared" si="3"/>
        <v>42916</v>
      </c>
      <c r="B50" s="61">
        <f t="shared" si="5"/>
        <v>88334.72036081197</v>
      </c>
      <c r="C50" s="59">
        <v>25467.455677911978</v>
      </c>
      <c r="D50" s="59">
        <v>58483.54684102599</v>
      </c>
      <c r="E50" s="59">
        <v>245.35822940999998</v>
      </c>
      <c r="F50" s="59">
        <v>4138.359612464001</v>
      </c>
      <c r="H50" s="61">
        <f t="shared" si="1"/>
        <v>88334.72036081196</v>
      </c>
      <c r="I50" s="55">
        <v>29481.757769900963</v>
      </c>
      <c r="J50" s="55">
        <v>10193.04709916599</v>
      </c>
      <c r="K50" s="55">
        <v>17058.593918006</v>
      </c>
      <c r="L50" s="55">
        <v>12208.319675925992</v>
      </c>
      <c r="M50" s="55">
        <v>8188.6700230980005</v>
      </c>
      <c r="N50" s="55">
        <v>4288.5010837790005</v>
      </c>
      <c r="O50" s="55">
        <v>2532.1129490619996</v>
      </c>
      <c r="P50" s="55">
        <v>205.94839441700003</v>
      </c>
      <c r="Q50" s="55">
        <v>318.8909125530003</v>
      </c>
      <c r="R50" s="55">
        <v>1729.8642797760006</v>
      </c>
      <c r="S50" s="55">
        <v>1247.6903507349998</v>
      </c>
      <c r="T50" s="55">
        <v>614.405498858</v>
      </c>
      <c r="U50" s="55">
        <v>207.91258657900002</v>
      </c>
      <c r="V50" s="55">
        <v>59.005818956</v>
      </c>
      <c r="X50" s="48">
        <f t="shared" si="4"/>
        <v>88334.72036081196</v>
      </c>
      <c r="Y50" s="55">
        <v>77130.38848609696</v>
      </c>
      <c r="Z50" s="55">
        <v>6820.614032841</v>
      </c>
      <c r="AA50" s="55">
        <v>4116.799436339001</v>
      </c>
      <c r="AB50" s="55">
        <v>266.91840553500003</v>
      </c>
      <c r="AD50" s="61">
        <f>SUM(AE50:AH50)</f>
        <v>84687.187922436</v>
      </c>
      <c r="AE50" s="55">
        <v>77130.388486097</v>
      </c>
      <c r="AF50" s="55">
        <v>3274</v>
      </c>
      <c r="AG50" s="55">
        <v>4116.799436339</v>
      </c>
      <c r="AH50" s="55">
        <v>166</v>
      </c>
    </row>
    <row r="51" spans="1:34" ht="15">
      <c r="A51" s="22">
        <f t="shared" si="3"/>
        <v>42947</v>
      </c>
      <c r="B51" s="61">
        <f t="shared" si="5"/>
        <v>90579.11661588303</v>
      </c>
      <c r="C51" s="59">
        <v>26340.351538442002</v>
      </c>
      <c r="D51" s="59">
        <v>59597.08285249302</v>
      </c>
      <c r="E51" s="59">
        <v>255.68925676800006</v>
      </c>
      <c r="F51" s="59">
        <v>4385.99296818</v>
      </c>
      <c r="H51" s="92">
        <f t="shared" si="1"/>
        <v>0</v>
      </c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X51" s="94">
        <f t="shared" si="4"/>
        <v>0</v>
      </c>
      <c r="Y51" s="93"/>
      <c r="Z51" s="93"/>
      <c r="AA51" s="93"/>
      <c r="AB51" s="93"/>
      <c r="AD51" s="92">
        <f aca="true" t="shared" si="7" ref="AD51:AD114">SUM(AE51:AH51)</f>
        <v>0</v>
      </c>
      <c r="AE51" s="93"/>
      <c r="AF51" s="93"/>
      <c r="AG51" s="93"/>
      <c r="AH51" s="93"/>
    </row>
    <row r="52" spans="1:34" ht="15">
      <c r="A52" s="22">
        <f t="shared" si="3"/>
        <v>42978</v>
      </c>
      <c r="B52" s="61">
        <f t="shared" si="5"/>
        <v>91677.47584253798</v>
      </c>
      <c r="C52" s="59">
        <v>26534.252462431</v>
      </c>
      <c r="D52" s="59">
        <v>60386.24653561299</v>
      </c>
      <c r="E52" s="59">
        <v>261.802651319</v>
      </c>
      <c r="F52" s="59">
        <v>4495.174193175</v>
      </c>
      <c r="H52" s="92">
        <f t="shared" si="1"/>
        <v>0</v>
      </c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X52" s="94">
        <f t="shared" si="4"/>
        <v>0</v>
      </c>
      <c r="Y52" s="93"/>
      <c r="Z52" s="93"/>
      <c r="AA52" s="93"/>
      <c r="AB52" s="93"/>
      <c r="AD52" s="92">
        <f t="shared" si="7"/>
        <v>0</v>
      </c>
      <c r="AE52" s="93"/>
      <c r="AF52" s="93"/>
      <c r="AG52" s="93"/>
      <c r="AH52" s="93"/>
    </row>
    <row r="53" spans="1:34" ht="15">
      <c r="A53" s="22">
        <f t="shared" si="3"/>
        <v>43008</v>
      </c>
      <c r="B53" s="61">
        <f t="shared" si="5"/>
        <v>92936.02376022501</v>
      </c>
      <c r="C53" s="59">
        <v>27137.091932034993</v>
      </c>
      <c r="D53" s="59">
        <v>60867.29578572701</v>
      </c>
      <c r="E53" s="59">
        <v>288.062248988</v>
      </c>
      <c r="F53" s="59">
        <v>4643.573793475</v>
      </c>
      <c r="H53" s="92">
        <f t="shared" si="1"/>
        <v>0</v>
      </c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X53" s="94">
        <f t="shared" si="4"/>
        <v>0</v>
      </c>
      <c r="Y53" s="93"/>
      <c r="Z53" s="93"/>
      <c r="AA53" s="93"/>
      <c r="AB53" s="93"/>
      <c r="AD53" s="92">
        <f t="shared" si="7"/>
        <v>0</v>
      </c>
      <c r="AE53" s="93"/>
      <c r="AF53" s="93"/>
      <c r="AG53" s="93"/>
      <c r="AH53" s="93"/>
    </row>
    <row r="54" spans="1:34" ht="15">
      <c r="A54" s="22">
        <f t="shared" si="3"/>
        <v>43039</v>
      </c>
      <c r="B54" s="61">
        <f t="shared" si="5"/>
        <v>94198.82106529002</v>
      </c>
      <c r="C54" s="59">
        <v>27638.025436820015</v>
      </c>
      <c r="D54" s="59">
        <v>61473.54119591901</v>
      </c>
      <c r="E54" s="59">
        <v>299.272599556</v>
      </c>
      <c r="F54" s="59">
        <v>4787.981832994999</v>
      </c>
      <c r="H54" s="92">
        <f t="shared" si="1"/>
        <v>0</v>
      </c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X54" s="94">
        <f t="shared" si="4"/>
        <v>0</v>
      </c>
      <c r="Y54" s="93"/>
      <c r="Z54" s="93"/>
      <c r="AA54" s="93"/>
      <c r="AB54" s="93"/>
      <c r="AD54" s="92">
        <f t="shared" si="7"/>
        <v>0</v>
      </c>
      <c r="AE54" s="93"/>
      <c r="AF54" s="93"/>
      <c r="AG54" s="93"/>
      <c r="AH54" s="93"/>
    </row>
    <row r="55" spans="1:34" ht="15">
      <c r="A55" s="22">
        <f t="shared" si="3"/>
        <v>43069</v>
      </c>
      <c r="B55" s="61">
        <f t="shared" si="5"/>
        <v>95790.47921281701</v>
      </c>
      <c r="C55" s="59">
        <v>28607.555451072</v>
      </c>
      <c r="D55" s="59">
        <v>61946.32965751601</v>
      </c>
      <c r="E55" s="59">
        <v>317.144042548</v>
      </c>
      <c r="F55" s="59">
        <v>4919.450061681001</v>
      </c>
      <c r="H55" s="92">
        <f t="shared" si="1"/>
        <v>0</v>
      </c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X55" s="94">
        <f t="shared" si="4"/>
        <v>0</v>
      </c>
      <c r="Y55" s="93"/>
      <c r="Z55" s="93"/>
      <c r="AA55" s="93"/>
      <c r="AB55" s="93"/>
      <c r="AD55" s="92">
        <f t="shared" si="7"/>
        <v>0</v>
      </c>
      <c r="AE55" s="93"/>
      <c r="AF55" s="93"/>
      <c r="AG55" s="93"/>
      <c r="AH55" s="93"/>
    </row>
    <row r="56" spans="1:34" ht="15">
      <c r="A56" s="22">
        <f t="shared" si="3"/>
        <v>43100</v>
      </c>
      <c r="B56" s="61">
        <f t="shared" si="5"/>
        <v>97049.36662728002</v>
      </c>
      <c r="C56" s="59">
        <v>29332.557377195953</v>
      </c>
      <c r="D56" s="59">
        <v>62477.31744860706</v>
      </c>
      <c r="E56" s="59">
        <v>303.6040858890001</v>
      </c>
      <c r="F56" s="59">
        <v>4935.887715588</v>
      </c>
      <c r="H56" s="61">
        <f t="shared" si="1"/>
        <v>97049.36662727997</v>
      </c>
      <c r="I56" s="55">
        <v>33257.63770757197</v>
      </c>
      <c r="J56" s="55">
        <v>11218.736276171001</v>
      </c>
      <c r="K56" s="55">
        <v>17946.246828450006</v>
      </c>
      <c r="L56" s="55">
        <v>12867.665727630992</v>
      </c>
      <c r="M56" s="55">
        <v>8942.106490041999</v>
      </c>
      <c r="N56" s="55">
        <v>4677.0332959180005</v>
      </c>
      <c r="O56" s="55">
        <v>2900.4485000190007</v>
      </c>
      <c r="P56" s="55">
        <v>196.0602716780001</v>
      </c>
      <c r="Q56" s="55">
        <v>335.9709888020004</v>
      </c>
      <c r="R56" s="55">
        <v>1972.7472139669999</v>
      </c>
      <c r="S56" s="55">
        <v>1441.8742091579998</v>
      </c>
      <c r="T56" s="55">
        <v>843.416021988</v>
      </c>
      <c r="U56" s="55">
        <v>363.66416194499993</v>
      </c>
      <c r="V56" s="55">
        <v>85.758933939</v>
      </c>
      <c r="X56" s="48">
        <f t="shared" si="4"/>
        <v>97049.36662727999</v>
      </c>
      <c r="Y56" s="55">
        <v>84232.39302986598</v>
      </c>
      <c r="Z56" s="55">
        <v>7577.481795937001</v>
      </c>
      <c r="AA56" s="55">
        <v>4790.068705593</v>
      </c>
      <c r="AB56" s="55">
        <v>449.42309588399996</v>
      </c>
      <c r="AD56" s="61">
        <f t="shared" si="7"/>
        <v>93014.46173545902</v>
      </c>
      <c r="AE56" s="55">
        <v>84232.39302986601</v>
      </c>
      <c r="AF56" s="55">
        <v>3728</v>
      </c>
      <c r="AG56" s="55">
        <v>4790.068705593</v>
      </c>
      <c r="AH56" s="55">
        <v>264</v>
      </c>
    </row>
    <row r="57" spans="1:34" ht="15">
      <c r="A57" s="22">
        <f t="shared" si="3"/>
        <v>43131</v>
      </c>
      <c r="B57" s="61">
        <f t="shared" si="5"/>
        <v>97660.76132686199</v>
      </c>
      <c r="C57" s="59">
        <v>28937.671161165003</v>
      </c>
      <c r="D57" s="59">
        <v>63293.29861323</v>
      </c>
      <c r="E57" s="59">
        <v>321.48103709800006</v>
      </c>
      <c r="F57" s="59">
        <v>5108.310515368999</v>
      </c>
      <c r="H57" s="92">
        <f t="shared" si="1"/>
        <v>0</v>
      </c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X57" s="94">
        <f t="shared" si="4"/>
        <v>0</v>
      </c>
      <c r="Y57" s="93"/>
      <c r="Z57" s="93"/>
      <c r="AA57" s="93"/>
      <c r="AB57" s="93"/>
      <c r="AD57" s="92">
        <f t="shared" si="7"/>
        <v>0</v>
      </c>
      <c r="AE57" s="93"/>
      <c r="AF57" s="93"/>
      <c r="AG57" s="93"/>
      <c r="AH57" s="93"/>
    </row>
    <row r="58" spans="1:34" ht="15">
      <c r="A58" s="22">
        <f t="shared" si="3"/>
        <v>43159</v>
      </c>
      <c r="B58" s="61">
        <f t="shared" si="5"/>
        <v>98208.842063781</v>
      </c>
      <c r="C58" s="59">
        <v>29134.925511746005</v>
      </c>
      <c r="D58" s="59">
        <v>63532.98669911699</v>
      </c>
      <c r="E58" s="59">
        <v>317.7023160050001</v>
      </c>
      <c r="F58" s="59">
        <v>5223.227536913001</v>
      </c>
      <c r="H58" s="92">
        <f t="shared" si="1"/>
        <v>0</v>
      </c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X58" s="94">
        <f t="shared" si="4"/>
        <v>0</v>
      </c>
      <c r="Y58" s="93"/>
      <c r="Z58" s="93"/>
      <c r="AA58" s="93"/>
      <c r="AB58" s="93"/>
      <c r="AD58" s="92">
        <f t="shared" si="7"/>
        <v>0</v>
      </c>
      <c r="AE58" s="93"/>
      <c r="AF58" s="93"/>
      <c r="AG58" s="93"/>
      <c r="AH58" s="93"/>
    </row>
    <row r="59" spans="1:34" ht="15">
      <c r="A59" s="22">
        <f t="shared" si="3"/>
        <v>43190</v>
      </c>
      <c r="B59" s="61">
        <f t="shared" si="5"/>
        <v>98969.477785657</v>
      </c>
      <c r="C59" s="59">
        <v>29487.406026566005</v>
      </c>
      <c r="D59" s="59">
        <v>63875.424879037</v>
      </c>
      <c r="E59" s="59">
        <v>323.80324724100007</v>
      </c>
      <c r="F59" s="59">
        <v>5282.843632813002</v>
      </c>
      <c r="H59" s="92">
        <f t="shared" si="1"/>
        <v>0</v>
      </c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X59" s="94">
        <f t="shared" si="4"/>
        <v>0</v>
      </c>
      <c r="Y59" s="93"/>
      <c r="Z59" s="93"/>
      <c r="AA59" s="93"/>
      <c r="AB59" s="93"/>
      <c r="AD59" s="92">
        <f t="shared" si="7"/>
        <v>0</v>
      </c>
      <c r="AE59" s="93"/>
      <c r="AF59" s="93"/>
      <c r="AG59" s="93"/>
      <c r="AH59" s="93"/>
    </row>
    <row r="60" spans="1:34" ht="15">
      <c r="A60" s="22">
        <f t="shared" si="3"/>
        <v>43220</v>
      </c>
      <c r="B60" s="61">
        <f t="shared" si="5"/>
        <v>99549.53480040102</v>
      </c>
      <c r="C60" s="59">
        <v>29857.791712083</v>
      </c>
      <c r="D60" s="59">
        <v>64068.63550915401</v>
      </c>
      <c r="E60" s="59">
        <v>326.162113536</v>
      </c>
      <c r="F60" s="59">
        <v>5296.945465628</v>
      </c>
      <c r="H60" s="92">
        <f t="shared" si="1"/>
        <v>0</v>
      </c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X60" s="94">
        <f t="shared" si="4"/>
        <v>0</v>
      </c>
      <c r="Y60" s="93"/>
      <c r="Z60" s="93"/>
      <c r="AA60" s="93"/>
      <c r="AB60" s="93"/>
      <c r="AD60" s="92">
        <f t="shared" si="7"/>
        <v>0</v>
      </c>
      <c r="AE60" s="93"/>
      <c r="AF60" s="93"/>
      <c r="AG60" s="93"/>
      <c r="AH60" s="93"/>
    </row>
    <row r="61" spans="1:34" ht="15">
      <c r="A61" s="22">
        <f t="shared" si="3"/>
        <v>43251</v>
      </c>
      <c r="B61" s="61">
        <f t="shared" si="5"/>
        <v>98572.17375171298</v>
      </c>
      <c r="C61" s="59">
        <v>28798.18223964899</v>
      </c>
      <c r="D61" s="59">
        <v>64003.618455153985</v>
      </c>
      <c r="E61" s="59">
        <v>324.84869636900004</v>
      </c>
      <c r="F61" s="59">
        <v>5445.524360541001</v>
      </c>
      <c r="H61" s="92">
        <f t="shared" si="1"/>
        <v>0</v>
      </c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X61" s="94">
        <f t="shared" si="4"/>
        <v>0</v>
      </c>
      <c r="Y61" s="93"/>
      <c r="Z61" s="93"/>
      <c r="AA61" s="93"/>
      <c r="AB61" s="93"/>
      <c r="AD61" s="92">
        <f t="shared" si="7"/>
        <v>0</v>
      </c>
      <c r="AE61" s="93"/>
      <c r="AF61" s="93"/>
      <c r="AG61" s="93"/>
      <c r="AH61" s="93"/>
    </row>
    <row r="62" spans="1:34" ht="15">
      <c r="A62" s="22">
        <f t="shared" si="3"/>
        <v>43281</v>
      </c>
      <c r="B62" s="61">
        <f t="shared" si="5"/>
        <v>99234.356564658</v>
      </c>
      <c r="C62" s="59">
        <v>29093.024265121985</v>
      </c>
      <c r="D62" s="59">
        <v>64347.23071346701</v>
      </c>
      <c r="E62" s="59">
        <v>318.36052680000006</v>
      </c>
      <c r="F62" s="59">
        <v>5475.741059269002</v>
      </c>
      <c r="H62" s="61">
        <f t="shared" si="1"/>
        <v>99234.35656465802</v>
      </c>
      <c r="I62" s="55">
        <v>32365.761824661022</v>
      </c>
      <c r="J62" s="55">
        <v>11373.627176276997</v>
      </c>
      <c r="K62" s="55">
        <v>19006.708974336005</v>
      </c>
      <c r="L62" s="55">
        <v>13682.793473981006</v>
      </c>
      <c r="M62" s="55">
        <v>9165.980028415</v>
      </c>
      <c r="N62" s="55">
        <v>4972.623980123999</v>
      </c>
      <c r="O62" s="55">
        <v>2872.7595207950003</v>
      </c>
      <c r="P62" s="55">
        <v>218.25246648400014</v>
      </c>
      <c r="Q62" s="55">
        <v>316.38950050300025</v>
      </c>
      <c r="R62" s="55">
        <v>2174.4045344409997</v>
      </c>
      <c r="S62" s="55">
        <v>1740.241127419</v>
      </c>
      <c r="T62" s="55">
        <v>944.846874849</v>
      </c>
      <c r="U62" s="55">
        <v>309.628474381</v>
      </c>
      <c r="V62" s="55">
        <v>90.33860799200001</v>
      </c>
      <c r="X62" s="48">
        <f t="shared" si="4"/>
        <v>99234.35656465801</v>
      </c>
      <c r="Y62" s="55">
        <v>85594.87147767002</v>
      </c>
      <c r="Z62" s="55">
        <v>7845.383500918999</v>
      </c>
      <c r="AA62" s="55">
        <v>5394.134503695999</v>
      </c>
      <c r="AB62" s="55">
        <v>399.967082373</v>
      </c>
      <c r="AD62" s="61">
        <f t="shared" si="7"/>
        <v>95053.005981366</v>
      </c>
      <c r="AE62" s="55">
        <v>85594.87147767</v>
      </c>
      <c r="AF62" s="55">
        <v>3840</v>
      </c>
      <c r="AG62" s="55">
        <v>5394.134503696</v>
      </c>
      <c r="AH62" s="55">
        <v>224</v>
      </c>
    </row>
    <row r="63" spans="1:34" ht="15">
      <c r="A63" s="22">
        <f t="shared" si="3"/>
        <v>43312</v>
      </c>
      <c r="B63" s="61">
        <f t="shared" si="5"/>
        <v>101435.55415803204</v>
      </c>
      <c r="C63" s="59">
        <v>30251.993276803012</v>
      </c>
      <c r="D63" s="59">
        <v>65190.53465657502</v>
      </c>
      <c r="E63" s="59">
        <v>321.01057169500007</v>
      </c>
      <c r="F63" s="59">
        <v>5672.0156529589985</v>
      </c>
      <c r="H63" s="92">
        <f t="shared" si="1"/>
        <v>0</v>
      </c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X63" s="94">
        <f t="shared" si="4"/>
        <v>0</v>
      </c>
      <c r="Y63" s="93"/>
      <c r="Z63" s="93"/>
      <c r="AA63" s="93"/>
      <c r="AB63" s="93"/>
      <c r="AD63" s="92">
        <f t="shared" si="7"/>
        <v>0</v>
      </c>
      <c r="AE63" s="93"/>
      <c r="AF63" s="93"/>
      <c r="AG63" s="93"/>
      <c r="AH63" s="93"/>
    </row>
    <row r="64" spans="1:34" ht="15">
      <c r="A64" s="22">
        <f t="shared" si="3"/>
        <v>43343</v>
      </c>
      <c r="B64" s="61">
        <f t="shared" si="5"/>
        <v>101895.51643605498</v>
      </c>
      <c r="C64" s="59">
        <v>30318.607844616992</v>
      </c>
      <c r="D64" s="59">
        <v>65543.677325494</v>
      </c>
      <c r="E64" s="59">
        <v>348.470188724</v>
      </c>
      <c r="F64" s="59">
        <v>5684.7610772200005</v>
      </c>
      <c r="H64" s="92">
        <f t="shared" si="1"/>
        <v>0</v>
      </c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X64" s="94">
        <f t="shared" si="4"/>
        <v>0</v>
      </c>
      <c r="Y64" s="93"/>
      <c r="Z64" s="93"/>
      <c r="AA64" s="93"/>
      <c r="AB64" s="93"/>
      <c r="AD64" s="92">
        <f t="shared" si="7"/>
        <v>0</v>
      </c>
      <c r="AE64" s="93"/>
      <c r="AF64" s="93"/>
      <c r="AG64" s="93"/>
      <c r="AH64" s="93"/>
    </row>
    <row r="65" spans="1:34" ht="15">
      <c r="A65" s="22">
        <f t="shared" si="3"/>
        <v>43373</v>
      </c>
      <c r="B65" s="61">
        <f t="shared" si="5"/>
        <v>102258.89301946</v>
      </c>
      <c r="C65" s="59">
        <v>30604.889240810997</v>
      </c>
      <c r="D65" s="59">
        <v>65624.47444872599</v>
      </c>
      <c r="E65" s="59">
        <v>352.582257549</v>
      </c>
      <c r="F65" s="59">
        <v>5676.947072374001</v>
      </c>
      <c r="H65" s="92">
        <f t="shared" si="1"/>
        <v>0</v>
      </c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X65" s="94">
        <f t="shared" si="4"/>
        <v>0</v>
      </c>
      <c r="Y65" s="93"/>
      <c r="Z65" s="93"/>
      <c r="AA65" s="93"/>
      <c r="AB65" s="93"/>
      <c r="AD65" s="92">
        <f t="shared" si="7"/>
        <v>0</v>
      </c>
      <c r="AE65" s="93"/>
      <c r="AF65" s="93"/>
      <c r="AG65" s="93"/>
      <c r="AH65" s="93"/>
    </row>
    <row r="66" spans="1:34" ht="15">
      <c r="A66" s="22">
        <f t="shared" si="3"/>
        <v>43404</v>
      </c>
      <c r="B66" s="61">
        <f t="shared" si="5"/>
        <v>103222.55905464</v>
      </c>
      <c r="C66" s="59">
        <v>31123.369097103994</v>
      </c>
      <c r="D66" s="59">
        <v>66173.13077338802</v>
      </c>
      <c r="E66" s="59">
        <v>353.031834599</v>
      </c>
      <c r="F66" s="59">
        <v>5573.027349549</v>
      </c>
      <c r="H66" s="92">
        <f t="shared" si="1"/>
        <v>0</v>
      </c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X66" s="94">
        <f t="shared" si="4"/>
        <v>0</v>
      </c>
      <c r="Y66" s="93"/>
      <c r="Z66" s="93"/>
      <c r="AA66" s="93"/>
      <c r="AB66" s="93"/>
      <c r="AD66" s="92">
        <f t="shared" si="7"/>
        <v>0</v>
      </c>
      <c r="AE66" s="93"/>
      <c r="AF66" s="93"/>
      <c r="AG66" s="93"/>
      <c r="AH66" s="93"/>
    </row>
    <row r="67" spans="1:34" ht="15">
      <c r="A67" s="22">
        <f t="shared" si="3"/>
        <v>43434</v>
      </c>
      <c r="B67" s="61">
        <f t="shared" si="5"/>
        <v>104278.597625101</v>
      </c>
      <c r="C67" s="59">
        <v>31852.32660353301</v>
      </c>
      <c r="D67" s="59">
        <v>66486.47575036</v>
      </c>
      <c r="E67" s="59">
        <v>386.1394147159999</v>
      </c>
      <c r="F67" s="59">
        <v>5553.655856492</v>
      </c>
      <c r="H67" s="92">
        <f aca="true" t="shared" si="8" ref="H67:H121">SUM(I67:V67)</f>
        <v>0</v>
      </c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X67" s="94">
        <f t="shared" si="4"/>
        <v>0</v>
      </c>
      <c r="Y67" s="93"/>
      <c r="Z67" s="93"/>
      <c r="AA67" s="93"/>
      <c r="AB67" s="93"/>
      <c r="AD67" s="92">
        <f t="shared" si="7"/>
        <v>0</v>
      </c>
      <c r="AE67" s="93"/>
      <c r="AF67" s="93"/>
      <c r="AG67" s="93"/>
      <c r="AH67" s="93"/>
    </row>
    <row r="68" spans="1:34" ht="15">
      <c r="A68" s="22">
        <f aca="true" t="shared" si="9" ref="A68:A128">EOMONTH(A67,1)</f>
        <v>43465</v>
      </c>
      <c r="B68" s="61">
        <f t="shared" si="5"/>
        <v>106199.55471190899</v>
      </c>
      <c r="C68" s="59">
        <v>32516.782317465008</v>
      </c>
      <c r="D68" s="59">
        <v>67538.00671220798</v>
      </c>
      <c r="E68" s="59">
        <v>384.03442394499996</v>
      </c>
      <c r="F68" s="59">
        <v>5760.731258290999</v>
      </c>
      <c r="H68" s="61">
        <f t="shared" si="8"/>
        <v>106199.55471190899</v>
      </c>
      <c r="I68" s="55">
        <v>36004.630848609995</v>
      </c>
      <c r="J68" s="55">
        <v>12222.295056600009</v>
      </c>
      <c r="K68" s="55">
        <v>19634.058770210002</v>
      </c>
      <c r="L68" s="55">
        <v>14109.694733802002</v>
      </c>
      <c r="M68" s="55">
        <v>9770.21563029</v>
      </c>
      <c r="N68" s="55">
        <v>5216.422719958001</v>
      </c>
      <c r="O68" s="55">
        <v>3097.471270203</v>
      </c>
      <c r="P68" s="55">
        <v>203.95997964700004</v>
      </c>
      <c r="Q68" s="55">
        <v>315.5661006380002</v>
      </c>
      <c r="R68" s="55">
        <v>2306.707867944001</v>
      </c>
      <c r="S68" s="55">
        <v>1852.0748362420004</v>
      </c>
      <c r="T68" s="55">
        <v>869.8793623400002</v>
      </c>
      <c r="U68" s="55">
        <v>455.71744475699995</v>
      </c>
      <c r="V68" s="55">
        <v>140.860090668</v>
      </c>
      <c r="X68" s="48">
        <f aca="true" t="shared" si="10" ref="X68:X116">SUM(Y68:AB68)</f>
        <v>106199.554711909</v>
      </c>
      <c r="Y68" s="55">
        <v>91740.895039512</v>
      </c>
      <c r="Z68" s="55">
        <v>8313.893990161001</v>
      </c>
      <c r="AA68" s="55">
        <v>5548.188146811002</v>
      </c>
      <c r="AB68" s="55">
        <v>596.577535425</v>
      </c>
      <c r="AD68" s="61">
        <f t="shared" si="7"/>
        <v>101713.083186323</v>
      </c>
      <c r="AE68" s="55">
        <v>91740.895039512</v>
      </c>
      <c r="AF68" s="55">
        <v>4100</v>
      </c>
      <c r="AG68" s="55">
        <v>5548.1881468110005</v>
      </c>
      <c r="AH68" s="55">
        <v>324</v>
      </c>
    </row>
    <row r="69" spans="1:34" ht="15">
      <c r="A69" s="22">
        <f t="shared" si="9"/>
        <v>43496</v>
      </c>
      <c r="B69" s="61">
        <f t="shared" si="5"/>
        <v>106528.74194245801</v>
      </c>
      <c r="C69" s="59">
        <v>32142.450060962008</v>
      </c>
      <c r="D69" s="59">
        <v>68175.316354186</v>
      </c>
      <c r="E69" s="59">
        <v>359.8958544860001</v>
      </c>
      <c r="F69" s="59">
        <v>5851.079672824001</v>
      </c>
      <c r="H69" s="92">
        <f t="shared" si="8"/>
        <v>0</v>
      </c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X69" s="94">
        <f t="shared" si="10"/>
        <v>0</v>
      </c>
      <c r="Y69" s="93"/>
      <c r="Z69" s="93"/>
      <c r="AA69" s="93"/>
      <c r="AB69" s="93"/>
      <c r="AD69" s="92">
        <f t="shared" si="7"/>
        <v>0</v>
      </c>
      <c r="AE69" s="93"/>
      <c r="AF69" s="93"/>
      <c r="AG69" s="93"/>
      <c r="AH69" s="93"/>
    </row>
    <row r="70" spans="1:34" ht="15">
      <c r="A70" s="22">
        <f t="shared" si="9"/>
        <v>43524</v>
      </c>
      <c r="B70" s="61">
        <f t="shared" si="5"/>
        <v>107072.474231141</v>
      </c>
      <c r="C70" s="59">
        <v>32044.965786796</v>
      </c>
      <c r="D70" s="59">
        <v>68731.20493938398</v>
      </c>
      <c r="E70" s="59">
        <v>375.23125124800004</v>
      </c>
      <c r="F70" s="59">
        <v>5921.072253713</v>
      </c>
      <c r="H70" s="92">
        <f t="shared" si="8"/>
        <v>0</v>
      </c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X70" s="94">
        <f t="shared" si="10"/>
        <v>0</v>
      </c>
      <c r="Y70" s="93"/>
      <c r="Z70" s="93"/>
      <c r="AA70" s="93"/>
      <c r="AB70" s="93"/>
      <c r="AD70" s="92">
        <f t="shared" si="7"/>
        <v>0</v>
      </c>
      <c r="AE70" s="93"/>
      <c r="AF70" s="93"/>
      <c r="AG70" s="93"/>
      <c r="AH70" s="93"/>
    </row>
    <row r="71" spans="1:34" ht="15">
      <c r="A71" s="22">
        <f t="shared" si="9"/>
        <v>43555</v>
      </c>
      <c r="B71" s="61">
        <f t="shared" si="5"/>
        <v>107997.51521080302</v>
      </c>
      <c r="C71" s="59">
        <v>32461.963312478</v>
      </c>
      <c r="D71" s="59">
        <v>69179.91652083502</v>
      </c>
      <c r="E71" s="59">
        <v>357.243895005</v>
      </c>
      <c r="F71" s="59">
        <v>5998.391482484998</v>
      </c>
      <c r="H71" s="92">
        <f t="shared" si="8"/>
        <v>0</v>
      </c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X71" s="94">
        <f t="shared" si="10"/>
        <v>0</v>
      </c>
      <c r="Y71" s="93"/>
      <c r="Z71" s="93"/>
      <c r="AA71" s="93"/>
      <c r="AB71" s="93"/>
      <c r="AD71" s="92">
        <f t="shared" si="7"/>
        <v>0</v>
      </c>
      <c r="AE71" s="93"/>
      <c r="AF71" s="93"/>
      <c r="AG71" s="93"/>
      <c r="AH71" s="93"/>
    </row>
    <row r="72" spans="1:34" ht="15">
      <c r="A72" s="22">
        <f t="shared" si="9"/>
        <v>43585</v>
      </c>
      <c r="B72" s="61">
        <f t="shared" si="5"/>
        <v>107979.92915069798</v>
      </c>
      <c r="C72" s="59">
        <v>32096.289444648006</v>
      </c>
      <c r="D72" s="59">
        <v>69574.49533821798</v>
      </c>
      <c r="E72" s="59">
        <v>358.43266774000006</v>
      </c>
      <c r="F72" s="59">
        <v>5950.711700092001</v>
      </c>
      <c r="H72" s="92">
        <f t="shared" si="8"/>
        <v>0</v>
      </c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X72" s="94">
        <f t="shared" si="10"/>
        <v>0</v>
      </c>
      <c r="Y72" s="93"/>
      <c r="Z72" s="93"/>
      <c r="AA72" s="93"/>
      <c r="AB72" s="93"/>
      <c r="AD72" s="92">
        <f t="shared" si="7"/>
        <v>0</v>
      </c>
      <c r="AE72" s="93"/>
      <c r="AF72" s="93"/>
      <c r="AG72" s="93"/>
      <c r="AH72" s="93"/>
    </row>
    <row r="73" spans="1:34" ht="15">
      <c r="A73" s="22">
        <f t="shared" si="9"/>
        <v>43616</v>
      </c>
      <c r="B73" s="61">
        <f t="shared" si="5"/>
        <v>107420.75839926503</v>
      </c>
      <c r="C73" s="59">
        <v>30817.931195365003</v>
      </c>
      <c r="D73" s="59">
        <v>70263.46732833002</v>
      </c>
      <c r="E73" s="59">
        <v>382.0705576080001</v>
      </c>
      <c r="F73" s="59">
        <v>5957.289317961999</v>
      </c>
      <c r="H73" s="92">
        <f t="shared" si="8"/>
        <v>0</v>
      </c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X73" s="94">
        <f t="shared" si="10"/>
        <v>0</v>
      </c>
      <c r="Y73" s="93"/>
      <c r="Z73" s="93"/>
      <c r="AA73" s="93"/>
      <c r="AB73" s="93"/>
      <c r="AD73" s="92">
        <f t="shared" si="7"/>
        <v>0</v>
      </c>
      <c r="AE73" s="93"/>
      <c r="AF73" s="93"/>
      <c r="AG73" s="93"/>
      <c r="AH73" s="93"/>
    </row>
    <row r="74" spans="1:34" ht="15">
      <c r="A74" s="22">
        <f t="shared" si="9"/>
        <v>43646</v>
      </c>
      <c r="B74" s="61">
        <f t="shared" si="5"/>
        <v>109634.78993087997</v>
      </c>
      <c r="C74" s="59">
        <v>31887.58059927701</v>
      </c>
      <c r="D74" s="59">
        <v>71116.67057527194</v>
      </c>
      <c r="E74" s="59">
        <v>408.07406937900026</v>
      </c>
      <c r="F74" s="59">
        <v>6222.464686952001</v>
      </c>
      <c r="H74" s="61">
        <f t="shared" si="8"/>
        <v>109634.78993088</v>
      </c>
      <c r="I74" s="55">
        <v>35048.369126276</v>
      </c>
      <c r="J74" s="55">
        <v>12481.211309137987</v>
      </c>
      <c r="K74" s="55">
        <v>20890.280812356006</v>
      </c>
      <c r="L74" s="55">
        <v>15456.000657234992</v>
      </c>
      <c r="M74" s="55">
        <v>10352.155910027004</v>
      </c>
      <c r="N74" s="55">
        <v>5412.274771893</v>
      </c>
      <c r="O74" s="55">
        <v>3363.9585876240003</v>
      </c>
      <c r="P74" s="55">
        <v>171.468101918</v>
      </c>
      <c r="Q74" s="55">
        <v>298.5639865360002</v>
      </c>
      <c r="R74" s="55">
        <v>2446.7666957589995</v>
      </c>
      <c r="S74" s="55">
        <v>2055.2423885250005</v>
      </c>
      <c r="T74" s="55">
        <v>992.1258041739999</v>
      </c>
      <c r="U74" s="55">
        <v>501.53631363</v>
      </c>
      <c r="V74" s="55">
        <v>164.835465789</v>
      </c>
      <c r="X74" s="48">
        <f t="shared" si="10"/>
        <v>109634.78993088001</v>
      </c>
      <c r="Y74" s="55">
        <v>94228.017815032</v>
      </c>
      <c r="Z74" s="55">
        <v>8776.233359517</v>
      </c>
      <c r="AA74" s="55">
        <v>5964.166976912</v>
      </c>
      <c r="AB74" s="55">
        <v>666.371779419</v>
      </c>
      <c r="AD74" s="61">
        <f t="shared" si="7"/>
        <v>104894.184791944</v>
      </c>
      <c r="AE74" s="55">
        <v>94228.017815032</v>
      </c>
      <c r="AF74" s="55">
        <v>4380</v>
      </c>
      <c r="AG74" s="55">
        <v>5964.166976912001</v>
      </c>
      <c r="AH74" s="55">
        <v>322</v>
      </c>
    </row>
    <row r="75" spans="1:34" ht="15">
      <c r="A75" s="22">
        <f t="shared" si="9"/>
        <v>43677</v>
      </c>
      <c r="B75" s="61">
        <f t="shared" si="5"/>
        <v>112321.897080756</v>
      </c>
      <c r="C75" s="59">
        <v>33258.506837409004</v>
      </c>
      <c r="D75" s="59">
        <v>72151.61957695599</v>
      </c>
      <c r="E75" s="59">
        <v>460.067089916</v>
      </c>
      <c r="F75" s="59">
        <v>6451.703576474998</v>
      </c>
      <c r="H75" s="92">
        <f t="shared" si="8"/>
        <v>0</v>
      </c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X75" s="94">
        <f t="shared" si="10"/>
        <v>0</v>
      </c>
      <c r="Y75" s="93"/>
      <c r="Z75" s="93"/>
      <c r="AA75" s="93"/>
      <c r="AB75" s="93"/>
      <c r="AD75" s="92">
        <f t="shared" si="7"/>
        <v>0</v>
      </c>
      <c r="AE75" s="93"/>
      <c r="AF75" s="93"/>
      <c r="AG75" s="93"/>
      <c r="AH75" s="93"/>
    </row>
    <row r="76" spans="1:34" ht="15">
      <c r="A76" s="22">
        <f t="shared" si="9"/>
        <v>43708</v>
      </c>
      <c r="B76" s="61">
        <f t="shared" si="5"/>
        <v>113572.15845994401</v>
      </c>
      <c r="C76" s="59">
        <v>33516.93403557201</v>
      </c>
      <c r="D76" s="59">
        <v>72982.52463478199</v>
      </c>
      <c r="E76" s="59">
        <v>450.72675643799994</v>
      </c>
      <c r="F76" s="59">
        <v>6621.973033152</v>
      </c>
      <c r="H76" s="92">
        <f t="shared" si="8"/>
        <v>0</v>
      </c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X76" s="94">
        <f t="shared" si="10"/>
        <v>0</v>
      </c>
      <c r="Y76" s="93"/>
      <c r="Z76" s="93"/>
      <c r="AA76" s="93"/>
      <c r="AB76" s="93"/>
      <c r="AD76" s="92">
        <f t="shared" si="7"/>
        <v>0</v>
      </c>
      <c r="AE76" s="93"/>
      <c r="AF76" s="93"/>
      <c r="AG76" s="93"/>
      <c r="AH76" s="93"/>
    </row>
    <row r="77" spans="1:34" ht="15">
      <c r="A77" s="22">
        <f t="shared" si="9"/>
        <v>43738</v>
      </c>
      <c r="B77" s="61">
        <f t="shared" si="5"/>
        <v>114835.15714613096</v>
      </c>
      <c r="C77" s="59">
        <v>33806.57344166501</v>
      </c>
      <c r="D77" s="59">
        <v>73858.18821853996</v>
      </c>
      <c r="E77" s="59">
        <v>448.55208646700004</v>
      </c>
      <c r="F77" s="59">
        <v>6721.843399459</v>
      </c>
      <c r="H77" s="92">
        <f t="shared" si="8"/>
        <v>0</v>
      </c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X77" s="94">
        <f t="shared" si="10"/>
        <v>0</v>
      </c>
      <c r="Y77" s="93"/>
      <c r="Z77" s="93"/>
      <c r="AA77" s="93"/>
      <c r="AB77" s="93"/>
      <c r="AD77" s="92">
        <f t="shared" si="7"/>
        <v>0</v>
      </c>
      <c r="AE77" s="93"/>
      <c r="AF77" s="93"/>
      <c r="AG77" s="93"/>
      <c r="AH77" s="93"/>
    </row>
    <row r="78" spans="1:34" ht="15">
      <c r="A78" s="22">
        <f t="shared" si="9"/>
        <v>43769</v>
      </c>
      <c r="B78" s="61">
        <f t="shared" si="5"/>
        <v>116468.62447825402</v>
      </c>
      <c r="C78" s="59">
        <v>34207.68088214901</v>
      </c>
      <c r="D78" s="59">
        <v>74866.22785585301</v>
      </c>
      <c r="E78" s="59">
        <v>444.4797245870001</v>
      </c>
      <c r="F78" s="59">
        <v>6950.236015664999</v>
      </c>
      <c r="H78" s="92">
        <f t="shared" si="8"/>
        <v>0</v>
      </c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X78" s="94">
        <f t="shared" si="10"/>
        <v>0</v>
      </c>
      <c r="Y78" s="93"/>
      <c r="Z78" s="93"/>
      <c r="AA78" s="93"/>
      <c r="AB78" s="93"/>
      <c r="AD78" s="92">
        <f t="shared" si="7"/>
        <v>0</v>
      </c>
      <c r="AE78" s="93"/>
      <c r="AF78" s="93"/>
      <c r="AG78" s="93"/>
      <c r="AH78" s="93"/>
    </row>
    <row r="79" spans="1:34" ht="15">
      <c r="A79" s="22">
        <f t="shared" si="9"/>
        <v>43799</v>
      </c>
      <c r="B79" s="61">
        <f t="shared" si="5"/>
        <v>118397.411316095</v>
      </c>
      <c r="C79" s="59">
        <v>35192.948447113995</v>
      </c>
      <c r="D79" s="59">
        <v>75626.028703208</v>
      </c>
      <c r="E79" s="59">
        <v>439.78105870100006</v>
      </c>
      <c r="F79" s="59">
        <v>7138.653107072</v>
      </c>
      <c r="H79" s="92">
        <f t="shared" si="8"/>
        <v>0</v>
      </c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X79" s="94">
        <f t="shared" si="10"/>
        <v>0</v>
      </c>
      <c r="Y79" s="93"/>
      <c r="Z79" s="93"/>
      <c r="AA79" s="93"/>
      <c r="AB79" s="93"/>
      <c r="AD79" s="92">
        <f t="shared" si="7"/>
        <v>0</v>
      </c>
      <c r="AE79" s="93"/>
      <c r="AF79" s="93"/>
      <c r="AG79" s="93"/>
      <c r="AH79" s="93"/>
    </row>
    <row r="80" spans="1:34" ht="15">
      <c r="A80" s="22">
        <f t="shared" si="9"/>
        <v>43830</v>
      </c>
      <c r="B80" s="61">
        <f t="shared" si="5"/>
        <v>119567.07104563797</v>
      </c>
      <c r="C80" s="59">
        <v>35528.803740852985</v>
      </c>
      <c r="D80" s="59">
        <v>76210.85809909299</v>
      </c>
      <c r="E80" s="59">
        <v>439.0508232340001</v>
      </c>
      <c r="F80" s="59">
        <v>7388.358382457997</v>
      </c>
      <c r="H80" s="61">
        <f t="shared" si="8"/>
        <v>119567.07104563802</v>
      </c>
      <c r="I80" s="55">
        <v>38641.76747239698</v>
      </c>
      <c r="J80" s="55">
        <v>13516.341951458007</v>
      </c>
      <c r="K80" s="55">
        <v>22258.34045233301</v>
      </c>
      <c r="L80" s="55">
        <v>16543.283690690998</v>
      </c>
      <c r="M80" s="55">
        <v>11176.427905425999</v>
      </c>
      <c r="N80" s="55">
        <v>5949.336978057</v>
      </c>
      <c r="O80" s="55">
        <v>3654.163389584</v>
      </c>
      <c r="P80" s="55">
        <v>160.2448939160001</v>
      </c>
      <c r="Q80" s="55">
        <v>305.6874873040003</v>
      </c>
      <c r="R80" s="55">
        <v>2804.3326567359986</v>
      </c>
      <c r="S80" s="55">
        <v>2577.5976991749994</v>
      </c>
      <c r="T80" s="55">
        <v>1226.415161236</v>
      </c>
      <c r="U80" s="55">
        <v>579.419834531</v>
      </c>
      <c r="V80" s="55">
        <v>173.71147279399997</v>
      </c>
      <c r="X80" s="48">
        <f t="shared" si="10"/>
        <v>119567.071045638</v>
      </c>
      <c r="Y80" s="55">
        <v>102136.161472305</v>
      </c>
      <c r="Z80" s="55">
        <v>9603.500367641</v>
      </c>
      <c r="AA80" s="55">
        <v>7074.277898366999</v>
      </c>
      <c r="AB80" s="55">
        <v>753.131307325</v>
      </c>
      <c r="AD80" s="61">
        <f t="shared" si="7"/>
        <v>114804.439370672</v>
      </c>
      <c r="AE80" s="55">
        <v>102136.161472305</v>
      </c>
      <c r="AF80" s="55">
        <v>5124</v>
      </c>
      <c r="AG80" s="55">
        <v>7074.2778983670005</v>
      </c>
      <c r="AH80" s="55">
        <v>470</v>
      </c>
    </row>
    <row r="81" spans="1:34" ht="15">
      <c r="A81" s="22">
        <f t="shared" si="9"/>
        <v>43861</v>
      </c>
      <c r="B81" s="61">
        <f t="shared" si="5"/>
        <v>120459.04427886601</v>
      </c>
      <c r="C81" s="59">
        <v>34800.24756094901</v>
      </c>
      <c r="D81" s="59">
        <v>77701.92646141301</v>
      </c>
      <c r="E81" s="59">
        <v>446.58584794700016</v>
      </c>
      <c r="F81" s="59">
        <v>7510.284408556999</v>
      </c>
      <c r="H81" s="92">
        <f t="shared" si="8"/>
        <v>0</v>
      </c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X81" s="94">
        <f t="shared" si="10"/>
        <v>0</v>
      </c>
      <c r="Y81" s="93"/>
      <c r="Z81" s="93"/>
      <c r="AA81" s="93"/>
      <c r="AB81" s="93"/>
      <c r="AD81" s="92">
        <f t="shared" si="7"/>
        <v>0</v>
      </c>
      <c r="AE81" s="93"/>
      <c r="AF81" s="93"/>
      <c r="AG81" s="93"/>
      <c r="AH81" s="93"/>
    </row>
    <row r="82" spans="1:34" ht="15">
      <c r="A82" s="22">
        <f t="shared" si="9"/>
        <v>43890</v>
      </c>
      <c r="B82" s="61">
        <f t="shared" si="5"/>
        <v>121177.83443063703</v>
      </c>
      <c r="C82" s="59">
        <v>34744.56607702301</v>
      </c>
      <c r="D82" s="59">
        <v>78376.57541611901</v>
      </c>
      <c r="E82" s="59">
        <v>457.294060806</v>
      </c>
      <c r="F82" s="59">
        <v>7599.398876689002</v>
      </c>
      <c r="H82" s="92">
        <f t="shared" si="8"/>
        <v>0</v>
      </c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X82" s="94">
        <f t="shared" si="10"/>
        <v>0</v>
      </c>
      <c r="Y82" s="93"/>
      <c r="Z82" s="93"/>
      <c r="AA82" s="93"/>
      <c r="AB82" s="93"/>
      <c r="AD82" s="92">
        <f t="shared" si="7"/>
        <v>0</v>
      </c>
      <c r="AE82" s="93"/>
      <c r="AF82" s="93"/>
      <c r="AG82" s="93"/>
      <c r="AH82" s="93"/>
    </row>
    <row r="83" spans="1:34" ht="15">
      <c r="A83" s="22">
        <f t="shared" si="9"/>
        <v>43921</v>
      </c>
      <c r="B83" s="61">
        <f t="shared" si="5"/>
        <v>119657.196991797</v>
      </c>
      <c r="C83" s="59">
        <v>34612.62476634401</v>
      </c>
      <c r="D83" s="59">
        <v>77497.648721198</v>
      </c>
      <c r="E83" s="59">
        <v>402.973706327</v>
      </c>
      <c r="F83" s="59">
        <v>7143.949797928</v>
      </c>
      <c r="H83" s="92">
        <f t="shared" si="8"/>
        <v>0</v>
      </c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X83" s="94">
        <f t="shared" si="10"/>
        <v>0</v>
      </c>
      <c r="Y83" s="93"/>
      <c r="Z83" s="93"/>
      <c r="AA83" s="93"/>
      <c r="AB83" s="93"/>
      <c r="AD83" s="92">
        <f t="shared" si="7"/>
        <v>0</v>
      </c>
      <c r="AE83" s="93"/>
      <c r="AF83" s="93"/>
      <c r="AG83" s="93"/>
      <c r="AH83" s="93"/>
    </row>
    <row r="84" spans="1:34" ht="15">
      <c r="A84" s="22">
        <f t="shared" si="9"/>
        <v>43951</v>
      </c>
      <c r="B84" s="61">
        <f t="shared" si="5"/>
        <v>116364.50837636499</v>
      </c>
      <c r="C84" s="59">
        <v>33736.046998665006</v>
      </c>
      <c r="D84" s="59">
        <v>75781.31401587998</v>
      </c>
      <c r="E84" s="59">
        <v>520.9451561550001</v>
      </c>
      <c r="F84" s="59">
        <v>6326.202205665001</v>
      </c>
      <c r="H84" s="92">
        <f t="shared" si="8"/>
        <v>0</v>
      </c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X84" s="94">
        <f t="shared" si="10"/>
        <v>0</v>
      </c>
      <c r="Y84" s="93"/>
      <c r="Z84" s="93"/>
      <c r="AA84" s="93"/>
      <c r="AB84" s="93"/>
      <c r="AD84" s="92">
        <f t="shared" si="7"/>
        <v>0</v>
      </c>
      <c r="AE84" s="93"/>
      <c r="AF84" s="93"/>
      <c r="AG84" s="93"/>
      <c r="AH84" s="93"/>
    </row>
    <row r="85" spans="1:34" ht="15">
      <c r="A85" s="22">
        <f t="shared" si="9"/>
        <v>43982</v>
      </c>
      <c r="B85" s="61">
        <f t="shared" si="5"/>
        <v>115069.921135965</v>
      </c>
      <c r="C85" s="59">
        <v>32988.90924648301</v>
      </c>
      <c r="D85" s="59">
        <v>75338.889868163</v>
      </c>
      <c r="E85" s="59">
        <v>596.0748576130002</v>
      </c>
      <c r="F85" s="59">
        <v>6146.047163706</v>
      </c>
      <c r="H85" s="92">
        <f t="shared" si="8"/>
        <v>0</v>
      </c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X85" s="94">
        <f t="shared" si="10"/>
        <v>0</v>
      </c>
      <c r="Y85" s="93"/>
      <c r="Z85" s="93"/>
      <c r="AA85" s="93"/>
      <c r="AB85" s="93"/>
      <c r="AD85" s="92">
        <f t="shared" si="7"/>
        <v>0</v>
      </c>
      <c r="AE85" s="93"/>
      <c r="AF85" s="93"/>
      <c r="AG85" s="93"/>
      <c r="AH85" s="93"/>
    </row>
    <row r="86" spans="1:34" ht="15">
      <c r="A86" s="22">
        <f t="shared" si="9"/>
        <v>44012</v>
      </c>
      <c r="B86" s="61">
        <f t="shared" si="5"/>
        <v>116052.91964309484</v>
      </c>
      <c r="C86" s="59">
        <v>33262.73348270396</v>
      </c>
      <c r="D86" s="59">
        <v>75740.01119892587</v>
      </c>
      <c r="E86" s="59">
        <v>688.570794256</v>
      </c>
      <c r="F86" s="59">
        <v>6361.604167209003</v>
      </c>
      <c r="H86" s="61">
        <f t="shared" si="8"/>
        <v>116052.91964309501</v>
      </c>
      <c r="I86" s="55">
        <v>36962.755163632006</v>
      </c>
      <c r="J86" s="55">
        <v>13143.980659407991</v>
      </c>
      <c r="K86" s="55">
        <v>22191.00824752302</v>
      </c>
      <c r="L86" s="55">
        <v>16732.018580382995</v>
      </c>
      <c r="M86" s="55">
        <v>10794.290873905002</v>
      </c>
      <c r="N86" s="55">
        <v>5295.018431172</v>
      </c>
      <c r="O86" s="55">
        <v>3883.6727256070008</v>
      </c>
      <c r="P86" s="55">
        <v>169.566929044</v>
      </c>
      <c r="Q86" s="55">
        <v>270.89412394300007</v>
      </c>
      <c r="R86" s="55">
        <v>2564.4770635839996</v>
      </c>
      <c r="S86" s="55">
        <v>2070.15239819</v>
      </c>
      <c r="T86" s="55">
        <v>1285.8352711119999</v>
      </c>
      <c r="U86" s="55">
        <v>328.24203449000004</v>
      </c>
      <c r="V86" s="55">
        <v>361.007141102</v>
      </c>
      <c r="X86" s="48">
        <f t="shared" si="10"/>
        <v>116052.91964309503</v>
      </c>
      <c r="Y86" s="55">
        <v>99824.05352485101</v>
      </c>
      <c r="Z86" s="55">
        <v>9178.691156779001</v>
      </c>
      <c r="AA86" s="55">
        <v>6360.925785872999</v>
      </c>
      <c r="AB86" s="55">
        <v>689.249175592</v>
      </c>
      <c r="AD86" s="61">
        <f t="shared" si="7"/>
        <v>110866.97931072401</v>
      </c>
      <c r="AE86" s="55">
        <v>99824.05352485101</v>
      </c>
      <c r="AF86" s="55">
        <v>4398</v>
      </c>
      <c r="AG86" s="55">
        <v>6360.925785873001</v>
      </c>
      <c r="AH86" s="55">
        <v>284</v>
      </c>
    </row>
    <row r="87" spans="1:34" ht="15">
      <c r="A87" s="22">
        <f t="shared" si="9"/>
        <v>44043</v>
      </c>
      <c r="B87" s="61">
        <f t="shared" si="5"/>
        <v>117034.17761275498</v>
      </c>
      <c r="C87" s="59">
        <v>33680.803394240014</v>
      </c>
      <c r="D87" s="59">
        <v>76270.34545579996</v>
      </c>
      <c r="E87" s="59">
        <v>455.53253180300004</v>
      </c>
      <c r="F87" s="59">
        <v>6627.496230912</v>
      </c>
      <c r="H87" s="92">
        <f t="shared" si="8"/>
        <v>0</v>
      </c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X87" s="94">
        <f t="shared" si="10"/>
        <v>0</v>
      </c>
      <c r="Y87" s="93"/>
      <c r="Z87" s="93"/>
      <c r="AA87" s="93"/>
      <c r="AB87" s="93"/>
      <c r="AD87" s="92">
        <f t="shared" si="7"/>
        <v>0</v>
      </c>
      <c r="AE87" s="93"/>
      <c r="AF87" s="93"/>
      <c r="AG87" s="93"/>
      <c r="AH87" s="93"/>
    </row>
    <row r="88" spans="1:34" ht="15">
      <c r="A88" s="22">
        <f t="shared" si="9"/>
        <v>44074</v>
      </c>
      <c r="B88" s="61">
        <f t="shared" si="5"/>
        <v>117571.18745215402</v>
      </c>
      <c r="C88" s="59">
        <v>33921.989609003</v>
      </c>
      <c r="D88" s="59">
        <v>76382.93996973401</v>
      </c>
      <c r="E88" s="59">
        <v>457.2188755020001</v>
      </c>
      <c r="F88" s="59">
        <v>6809.0389979149995</v>
      </c>
      <c r="H88" s="92">
        <f t="shared" si="8"/>
        <v>0</v>
      </c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X88" s="94">
        <f t="shared" si="10"/>
        <v>0</v>
      </c>
      <c r="Y88" s="93"/>
      <c r="Z88" s="93"/>
      <c r="AA88" s="93"/>
      <c r="AB88" s="93"/>
      <c r="AD88" s="92">
        <f t="shared" si="7"/>
        <v>0</v>
      </c>
      <c r="AE88" s="93"/>
      <c r="AF88" s="93"/>
      <c r="AG88" s="93"/>
      <c r="AH88" s="93"/>
    </row>
    <row r="89" spans="1:34" ht="15">
      <c r="A89" s="22">
        <f t="shared" si="9"/>
        <v>44104</v>
      </c>
      <c r="B89" s="61">
        <f t="shared" si="5"/>
        <v>118671.664639836</v>
      </c>
      <c r="C89" s="59">
        <v>34166.48682503601</v>
      </c>
      <c r="D89" s="59">
        <v>77140.64062838501</v>
      </c>
      <c r="E89" s="59">
        <v>491.03065361100005</v>
      </c>
      <c r="F89" s="59">
        <v>6873.506532803999</v>
      </c>
      <c r="H89" s="92">
        <f t="shared" si="8"/>
        <v>0</v>
      </c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X89" s="94">
        <f t="shared" si="10"/>
        <v>0</v>
      </c>
      <c r="Y89" s="93"/>
      <c r="Z89" s="93"/>
      <c r="AA89" s="93"/>
      <c r="AB89" s="93"/>
      <c r="AD89" s="92">
        <f t="shared" si="7"/>
        <v>0</v>
      </c>
      <c r="AE89" s="93"/>
      <c r="AF89" s="93"/>
      <c r="AG89" s="93"/>
      <c r="AH89" s="93"/>
    </row>
    <row r="90" spans="1:34" ht="15">
      <c r="A90" s="22">
        <f t="shared" si="9"/>
        <v>44135</v>
      </c>
      <c r="B90" s="61">
        <f t="shared" si="5"/>
        <v>119796.10419791199</v>
      </c>
      <c r="C90" s="59">
        <v>34469.56493252399</v>
      </c>
      <c r="D90" s="59">
        <v>77792.67814057301</v>
      </c>
      <c r="E90" s="59">
        <v>489.9461915720001</v>
      </c>
      <c r="F90" s="59">
        <v>7043.914933242999</v>
      </c>
      <c r="H90" s="92">
        <f t="shared" si="8"/>
        <v>0</v>
      </c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X90" s="94">
        <f t="shared" si="10"/>
        <v>0</v>
      </c>
      <c r="Y90" s="93"/>
      <c r="Z90" s="93"/>
      <c r="AA90" s="93"/>
      <c r="AB90" s="93"/>
      <c r="AD90" s="92">
        <f t="shared" si="7"/>
        <v>0</v>
      </c>
      <c r="AE90" s="93"/>
      <c r="AF90" s="93"/>
      <c r="AG90" s="93"/>
      <c r="AH90" s="93"/>
    </row>
    <row r="91" spans="1:34" ht="15">
      <c r="A91" s="22">
        <f t="shared" si="9"/>
        <v>44165</v>
      </c>
      <c r="B91" s="61">
        <f t="shared" si="5"/>
        <v>121823.03720254701</v>
      </c>
      <c r="C91" s="59">
        <v>35187.88934978001</v>
      </c>
      <c r="D91" s="59">
        <v>78894.830627655</v>
      </c>
      <c r="E91" s="59">
        <v>504.1597869800001</v>
      </c>
      <c r="F91" s="59">
        <v>7236.157438131999</v>
      </c>
      <c r="H91" s="92">
        <f t="shared" si="8"/>
        <v>0</v>
      </c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X91" s="94">
        <f t="shared" si="10"/>
        <v>0</v>
      </c>
      <c r="Y91" s="93"/>
      <c r="Z91" s="93"/>
      <c r="AA91" s="93"/>
      <c r="AB91" s="93"/>
      <c r="AD91" s="92">
        <f t="shared" si="7"/>
        <v>0</v>
      </c>
      <c r="AE91" s="93"/>
      <c r="AF91" s="93"/>
      <c r="AG91" s="93"/>
      <c r="AH91" s="93"/>
    </row>
    <row r="92" spans="1:34" ht="15">
      <c r="A92" s="22">
        <f t="shared" si="9"/>
        <v>44196</v>
      </c>
      <c r="B92" s="61">
        <f t="shared" si="5"/>
        <v>124071.54111307103</v>
      </c>
      <c r="C92" s="59">
        <v>36143.602291481024</v>
      </c>
      <c r="D92" s="59">
        <v>79848.88696611501</v>
      </c>
      <c r="E92" s="59">
        <v>578.6772629069999</v>
      </c>
      <c r="F92" s="59">
        <v>7500.374592567994</v>
      </c>
      <c r="H92" s="61">
        <f t="shared" si="8"/>
        <v>124071.54111307098</v>
      </c>
      <c r="I92" s="55">
        <v>39991.379546043</v>
      </c>
      <c r="J92" s="55">
        <v>14090.282178552001</v>
      </c>
      <c r="K92" s="55">
        <v>23233.87855735601</v>
      </c>
      <c r="L92" s="55">
        <v>17228.25399567</v>
      </c>
      <c r="M92" s="55">
        <v>11736.993068724005</v>
      </c>
      <c r="N92" s="55">
        <v>5463.07625448</v>
      </c>
      <c r="O92" s="55">
        <v>4248.625656771001</v>
      </c>
      <c r="P92" s="55">
        <v>160.26865315000015</v>
      </c>
      <c r="Q92" s="55">
        <v>282.5543939370001</v>
      </c>
      <c r="R92" s="55">
        <v>3115.342824369</v>
      </c>
      <c r="S92" s="55">
        <v>2412.1912697610005</v>
      </c>
      <c r="T92" s="55">
        <v>1487.1938895960002</v>
      </c>
      <c r="U92" s="55">
        <v>417.01466526900003</v>
      </c>
      <c r="V92" s="55">
        <v>204.486159393</v>
      </c>
      <c r="X92" s="48">
        <f t="shared" si="10"/>
        <v>124071.541113071</v>
      </c>
      <c r="Y92" s="55">
        <v>106280.787346345</v>
      </c>
      <c r="Z92" s="55">
        <v>9711.701911251</v>
      </c>
      <c r="AA92" s="55">
        <v>7457.551030813001</v>
      </c>
      <c r="AB92" s="55">
        <v>621.500824662</v>
      </c>
      <c r="AD92" s="61">
        <f t="shared" si="7"/>
        <v>118522.33837715801</v>
      </c>
      <c r="AE92" s="55">
        <v>106280.78734634501</v>
      </c>
      <c r="AF92" s="55">
        <v>4468</v>
      </c>
      <c r="AG92" s="55">
        <v>7457.551030813001</v>
      </c>
      <c r="AH92" s="55">
        <v>316</v>
      </c>
    </row>
    <row r="93" spans="1:34" ht="15">
      <c r="A93" s="22">
        <f t="shared" si="9"/>
        <v>44227</v>
      </c>
      <c r="B93" s="61">
        <f t="shared" si="5"/>
        <v>124840.10001747198</v>
      </c>
      <c r="C93" s="59">
        <v>35477.547706765</v>
      </c>
      <c r="D93" s="59">
        <v>81010.31898857298</v>
      </c>
      <c r="E93" s="59">
        <v>592.6148980180001</v>
      </c>
      <c r="F93" s="59">
        <v>7759.618424115999</v>
      </c>
      <c r="H93" s="92">
        <f t="shared" si="8"/>
        <v>0</v>
      </c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X93" s="94">
        <f t="shared" si="10"/>
        <v>0</v>
      </c>
      <c r="Y93" s="93"/>
      <c r="Z93" s="93"/>
      <c r="AA93" s="93"/>
      <c r="AB93" s="93"/>
      <c r="AD93" s="92">
        <f t="shared" si="7"/>
        <v>0</v>
      </c>
      <c r="AE93" s="93"/>
      <c r="AF93" s="93"/>
      <c r="AG93" s="93"/>
      <c r="AH93" s="93"/>
    </row>
    <row r="94" spans="1:34" ht="15">
      <c r="A94" s="22">
        <f t="shared" si="9"/>
        <v>44255</v>
      </c>
      <c r="B94" s="61">
        <f t="shared" si="5"/>
        <v>126081.34666528102</v>
      </c>
      <c r="C94" s="59">
        <v>35495.00819425801</v>
      </c>
      <c r="D94" s="59">
        <v>81965.79736020902</v>
      </c>
      <c r="E94" s="59">
        <v>631.5774921110001</v>
      </c>
      <c r="F94" s="59">
        <v>7988.963618703</v>
      </c>
      <c r="H94" s="92">
        <f t="shared" si="8"/>
        <v>0</v>
      </c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X94" s="94">
        <f t="shared" si="10"/>
        <v>0</v>
      </c>
      <c r="Y94" s="93"/>
      <c r="Z94" s="93"/>
      <c r="AA94" s="93"/>
      <c r="AB94" s="93"/>
      <c r="AD94" s="92">
        <f t="shared" si="7"/>
        <v>0</v>
      </c>
      <c r="AE94" s="93"/>
      <c r="AF94" s="93"/>
      <c r="AG94" s="93"/>
      <c r="AH94" s="93"/>
    </row>
    <row r="95" spans="1:34" ht="15">
      <c r="A95" s="22">
        <f t="shared" si="9"/>
        <v>44286</v>
      </c>
      <c r="B95" s="61">
        <f t="shared" si="5"/>
        <v>126804.19249958001</v>
      </c>
      <c r="C95" s="59">
        <v>35575.609120223</v>
      </c>
      <c r="D95" s="59">
        <v>82256.80090785501</v>
      </c>
      <c r="E95" s="59">
        <v>655.7573691260003</v>
      </c>
      <c r="F95" s="59">
        <v>8316.025102375997</v>
      </c>
      <c r="H95" s="92">
        <f t="shared" si="8"/>
        <v>0</v>
      </c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X95" s="94">
        <f t="shared" si="10"/>
        <v>0</v>
      </c>
      <c r="Y95" s="93"/>
      <c r="Z95" s="93"/>
      <c r="AA95" s="93"/>
      <c r="AB95" s="93"/>
      <c r="AD95" s="92">
        <f t="shared" si="7"/>
        <v>0</v>
      </c>
      <c r="AE95" s="93"/>
      <c r="AF95" s="93"/>
      <c r="AG95" s="93"/>
      <c r="AH95" s="93"/>
    </row>
    <row r="96" spans="1:34" ht="15">
      <c r="A96" s="22">
        <f t="shared" si="9"/>
        <v>44316</v>
      </c>
      <c r="B96" s="61">
        <f t="shared" si="5"/>
        <v>126704.97769121101</v>
      </c>
      <c r="C96" s="59">
        <v>34580.87163205801</v>
      </c>
      <c r="D96" s="59">
        <v>83020.049388211</v>
      </c>
      <c r="E96" s="59">
        <v>627.2108616239999</v>
      </c>
      <c r="F96" s="59">
        <v>8476.845809318</v>
      </c>
      <c r="H96" s="92">
        <f t="shared" si="8"/>
        <v>0</v>
      </c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X96" s="94">
        <f t="shared" si="10"/>
        <v>0</v>
      </c>
      <c r="Y96" s="93"/>
      <c r="Z96" s="93"/>
      <c r="AA96" s="93"/>
      <c r="AB96" s="93"/>
      <c r="AD96" s="92">
        <f t="shared" si="7"/>
        <v>0</v>
      </c>
      <c r="AE96" s="93"/>
      <c r="AF96" s="93"/>
      <c r="AG96" s="93"/>
      <c r="AH96" s="93"/>
    </row>
    <row r="97" spans="1:34" ht="15">
      <c r="A97" s="22">
        <f t="shared" si="9"/>
        <v>44347</v>
      </c>
      <c r="B97" s="61">
        <f t="shared" si="5"/>
        <v>128835.598276591</v>
      </c>
      <c r="C97" s="59">
        <v>35240.51408274602</v>
      </c>
      <c r="D97" s="59">
        <v>84300.74575909499</v>
      </c>
      <c r="E97" s="59">
        <v>627.590733968</v>
      </c>
      <c r="F97" s="59">
        <v>8666.747700781998</v>
      </c>
      <c r="H97" s="92">
        <f t="shared" si="8"/>
        <v>0</v>
      </c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X97" s="94">
        <f t="shared" si="10"/>
        <v>0</v>
      </c>
      <c r="Y97" s="93"/>
      <c r="Z97" s="93"/>
      <c r="AA97" s="93"/>
      <c r="AB97" s="93"/>
      <c r="AD97" s="92">
        <f t="shared" si="7"/>
        <v>0</v>
      </c>
      <c r="AE97" s="93"/>
      <c r="AF97" s="93"/>
      <c r="AG97" s="93"/>
      <c r="AH97" s="93"/>
    </row>
    <row r="98" spans="1:34" ht="15">
      <c r="A98" s="22">
        <f t="shared" si="9"/>
        <v>44377</v>
      </c>
      <c r="B98" s="61">
        <f t="shared" si="5"/>
        <v>130251.10097585697</v>
      </c>
      <c r="C98" s="59">
        <v>35746.61433262498</v>
      </c>
      <c r="D98" s="59">
        <v>84945.37404811301</v>
      </c>
      <c r="E98" s="59">
        <v>622.9257246580003</v>
      </c>
      <c r="F98" s="59">
        <v>8936.186870460999</v>
      </c>
      <c r="H98" s="61">
        <f t="shared" si="8"/>
        <v>130251.100975857</v>
      </c>
      <c r="I98" s="55">
        <v>39542.813198922006</v>
      </c>
      <c r="J98" s="55">
        <v>14663.773741395</v>
      </c>
      <c r="K98" s="55">
        <v>24792.861442157002</v>
      </c>
      <c r="L98" s="55">
        <v>18233.61027959999</v>
      </c>
      <c r="M98" s="55">
        <v>12875.088441503998</v>
      </c>
      <c r="N98" s="55">
        <v>5689.180653474</v>
      </c>
      <c r="O98" s="55">
        <v>4894.660623686001</v>
      </c>
      <c r="P98" s="55">
        <v>244.723659768</v>
      </c>
      <c r="Q98" s="55">
        <v>283.639364582</v>
      </c>
      <c r="R98" s="55">
        <v>3603.801242352997</v>
      </c>
      <c r="S98" s="55">
        <v>2859.3078465790004</v>
      </c>
      <c r="T98" s="55">
        <v>1755.364349142</v>
      </c>
      <c r="U98" s="55">
        <v>590.3378672790001</v>
      </c>
      <c r="V98" s="55">
        <v>221.938265416</v>
      </c>
      <c r="X98" s="48">
        <f t="shared" si="10"/>
        <v>130251.100975857</v>
      </c>
      <c r="Y98" s="55">
        <v>110108.147103578</v>
      </c>
      <c r="Z98" s="55">
        <v>10583.841277160001</v>
      </c>
      <c r="AA98" s="55">
        <v>8746.836462423998</v>
      </c>
      <c r="AB98" s="55">
        <v>812.2761326950001</v>
      </c>
      <c r="AD98" s="61">
        <f t="shared" si="7"/>
        <v>124170.983566002</v>
      </c>
      <c r="AE98" s="55">
        <v>110108.147103578</v>
      </c>
      <c r="AF98" s="55">
        <v>4880</v>
      </c>
      <c r="AG98" s="55">
        <v>8746.836462424</v>
      </c>
      <c r="AH98" s="55">
        <v>436</v>
      </c>
    </row>
    <row r="99" spans="1:36" ht="15">
      <c r="A99" s="22">
        <f t="shared" si="9"/>
        <v>44408</v>
      </c>
      <c r="B99" s="61">
        <f t="shared" si="5"/>
        <v>131403.26305634802</v>
      </c>
      <c r="C99" s="59">
        <v>36291.58392443599</v>
      </c>
      <c r="D99" s="59">
        <v>85328.58580101802</v>
      </c>
      <c r="E99" s="59">
        <v>659.0731602400001</v>
      </c>
      <c r="F99" s="59">
        <v>9124.020170654</v>
      </c>
      <c r="H99" s="92">
        <f t="shared" si="8"/>
        <v>0</v>
      </c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X99" s="94">
        <f t="shared" si="10"/>
        <v>0</v>
      </c>
      <c r="Y99" s="93"/>
      <c r="Z99" s="93"/>
      <c r="AA99" s="93"/>
      <c r="AB99" s="93"/>
      <c r="AD99" s="92">
        <f t="shared" si="7"/>
        <v>0</v>
      </c>
      <c r="AE99" s="93"/>
      <c r="AF99" s="93"/>
      <c r="AG99" s="93"/>
      <c r="AH99" s="93"/>
      <c r="AJ99" s="98"/>
    </row>
    <row r="100" spans="1:36" ht="15">
      <c r="A100" s="22">
        <f t="shared" si="9"/>
        <v>44439</v>
      </c>
      <c r="B100" s="61">
        <f t="shared" si="5"/>
        <v>132833.338425233</v>
      </c>
      <c r="C100" s="59">
        <v>36845.522761711</v>
      </c>
      <c r="D100" s="59">
        <v>86022.35601594202</v>
      </c>
      <c r="E100" s="59">
        <v>654.4454050700001</v>
      </c>
      <c r="F100" s="59">
        <v>9311.014242509998</v>
      </c>
      <c r="H100" s="92">
        <f t="shared" si="8"/>
        <v>0</v>
      </c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X100" s="94">
        <f t="shared" si="10"/>
        <v>0</v>
      </c>
      <c r="Y100" s="93"/>
      <c r="Z100" s="93"/>
      <c r="AA100" s="93"/>
      <c r="AB100" s="93"/>
      <c r="AD100" s="92">
        <f t="shared" si="7"/>
        <v>0</v>
      </c>
      <c r="AE100" s="93"/>
      <c r="AF100" s="93"/>
      <c r="AG100" s="93"/>
      <c r="AH100" s="93"/>
      <c r="AJ100" s="98"/>
    </row>
    <row r="101" spans="1:34" ht="15">
      <c r="A101" s="22">
        <f t="shared" si="9"/>
        <v>44469</v>
      </c>
      <c r="B101" s="61">
        <f t="shared" si="5"/>
        <v>134068.850904991</v>
      </c>
      <c r="C101" s="59">
        <v>37001.450893676</v>
      </c>
      <c r="D101" s="59">
        <v>86862.359178255</v>
      </c>
      <c r="E101" s="59">
        <v>697.7804427270001</v>
      </c>
      <c r="F101" s="59">
        <v>9507.260390333</v>
      </c>
      <c r="H101" s="92">
        <f t="shared" si="8"/>
        <v>0</v>
      </c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X101" s="94">
        <f t="shared" si="10"/>
        <v>0</v>
      </c>
      <c r="Y101" s="93"/>
      <c r="Z101" s="93"/>
      <c r="AA101" s="93"/>
      <c r="AB101" s="93"/>
      <c r="AD101" s="92">
        <f t="shared" si="7"/>
        <v>0</v>
      </c>
      <c r="AE101" s="93"/>
      <c r="AF101" s="93"/>
      <c r="AG101" s="93"/>
      <c r="AH101" s="93"/>
    </row>
    <row r="102" spans="1:34" ht="15">
      <c r="A102" s="22">
        <f t="shared" si="9"/>
        <v>44500</v>
      </c>
      <c r="B102" s="61">
        <f t="shared" si="5"/>
        <v>135003.85045174402</v>
      </c>
      <c r="C102" s="59">
        <v>37453.33118749399</v>
      </c>
      <c r="D102" s="59">
        <v>87268.59763020804</v>
      </c>
      <c r="E102" s="59">
        <v>693.354512882</v>
      </c>
      <c r="F102" s="59">
        <v>9588.56712116</v>
      </c>
      <c r="H102" s="92">
        <f t="shared" si="8"/>
        <v>0</v>
      </c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X102" s="94">
        <f t="shared" si="10"/>
        <v>0</v>
      </c>
      <c r="Y102" s="93"/>
      <c r="Z102" s="93"/>
      <c r="AA102" s="93"/>
      <c r="AB102" s="93"/>
      <c r="AD102" s="92">
        <f t="shared" si="7"/>
        <v>0</v>
      </c>
      <c r="AE102" s="93"/>
      <c r="AF102" s="93"/>
      <c r="AG102" s="93"/>
      <c r="AH102" s="93"/>
    </row>
    <row r="103" spans="1:34" ht="15">
      <c r="A103" s="22">
        <f t="shared" si="9"/>
        <v>44530</v>
      </c>
      <c r="B103" s="61">
        <f t="shared" si="5"/>
        <v>136785.034880166</v>
      </c>
      <c r="C103" s="59">
        <v>38255.71260090801</v>
      </c>
      <c r="D103" s="59">
        <v>88015.960133937</v>
      </c>
      <c r="E103" s="59">
        <v>726.8910561220001</v>
      </c>
      <c r="F103" s="59">
        <v>9786.471089199</v>
      </c>
      <c r="H103" s="92">
        <f t="shared" si="8"/>
        <v>0</v>
      </c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X103" s="94">
        <f t="shared" si="10"/>
        <v>0</v>
      </c>
      <c r="Y103" s="93"/>
      <c r="Z103" s="93"/>
      <c r="AA103" s="93"/>
      <c r="AB103" s="93"/>
      <c r="AD103" s="92">
        <f t="shared" si="7"/>
        <v>0</v>
      </c>
      <c r="AE103" s="93"/>
      <c r="AF103" s="93"/>
      <c r="AG103" s="93"/>
      <c r="AH103" s="93"/>
    </row>
    <row r="104" spans="1:34" ht="15">
      <c r="A104" s="22">
        <f t="shared" si="9"/>
        <v>44561</v>
      </c>
      <c r="B104" s="61">
        <f t="shared" si="5"/>
        <v>139739.78600575903</v>
      </c>
      <c r="C104" s="59">
        <v>39835.86841332897</v>
      </c>
      <c r="D104" s="59">
        <v>88869.29826626206</v>
      </c>
      <c r="E104" s="59">
        <v>784.2862486560001</v>
      </c>
      <c r="F104" s="59">
        <v>10250.333077512001</v>
      </c>
      <c r="H104" s="61">
        <f t="shared" si="8"/>
        <v>139739.78600575903</v>
      </c>
      <c r="I104" s="55">
        <v>42444.231397381</v>
      </c>
      <c r="J104" s="55">
        <v>15431.608630592998</v>
      </c>
      <c r="K104" s="55">
        <v>25540.265567210998</v>
      </c>
      <c r="L104" s="55">
        <v>19710.78489485602</v>
      </c>
      <c r="M104" s="55">
        <v>13684.576269066005</v>
      </c>
      <c r="N104" s="55">
        <v>6773.0122124009995</v>
      </c>
      <c r="O104" s="55">
        <v>5120.687708082999</v>
      </c>
      <c r="P104" s="55">
        <v>310.611389186</v>
      </c>
      <c r="Q104" s="55">
        <v>368.918214295</v>
      </c>
      <c r="R104" s="55">
        <v>3792.5191254019987</v>
      </c>
      <c r="S104" s="55">
        <v>3193.460756895</v>
      </c>
      <c r="T104" s="55">
        <v>2275.4054673610003</v>
      </c>
      <c r="U104" s="55">
        <v>757.9249677639999</v>
      </c>
      <c r="V104" s="55">
        <v>335.77940526500004</v>
      </c>
      <c r="X104" s="48">
        <f t="shared" si="10"/>
        <v>139739.78600575903</v>
      </c>
      <c r="Y104" s="55">
        <v>116811.46675910703</v>
      </c>
      <c r="Z104" s="55">
        <v>11893.699920484</v>
      </c>
      <c r="AA104" s="55">
        <v>9940.914953139</v>
      </c>
      <c r="AB104" s="55">
        <v>1093.704373029</v>
      </c>
      <c r="AD104" s="61">
        <f t="shared" si="7"/>
        <v>133122.381712246</v>
      </c>
      <c r="AE104" s="55">
        <v>116811.466759107</v>
      </c>
      <c r="AF104" s="55">
        <v>5718</v>
      </c>
      <c r="AG104" s="55">
        <v>9940.914953139</v>
      </c>
      <c r="AH104" s="55">
        <v>652</v>
      </c>
    </row>
    <row r="105" spans="1:34" ht="15">
      <c r="A105" s="22">
        <f t="shared" si="9"/>
        <v>44592</v>
      </c>
      <c r="B105" s="61">
        <f aca="true" t="shared" si="11" ref="B105:B128">SUM(C105:F105)</f>
        <v>139926.88880432304</v>
      </c>
      <c r="C105" s="59">
        <v>38881.209809303014</v>
      </c>
      <c r="D105" s="59">
        <v>89914.59587878404</v>
      </c>
      <c r="E105" s="59">
        <v>792.7197541900002</v>
      </c>
      <c r="F105" s="59">
        <v>10338.363362046002</v>
      </c>
      <c r="H105" s="92">
        <f t="shared" si="8"/>
        <v>0</v>
      </c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X105" s="94">
        <f t="shared" si="10"/>
        <v>0</v>
      </c>
      <c r="Y105" s="93"/>
      <c r="Z105" s="93"/>
      <c r="AA105" s="93"/>
      <c r="AB105" s="93"/>
      <c r="AD105" s="92">
        <f t="shared" si="7"/>
        <v>0</v>
      </c>
      <c r="AE105" s="93"/>
      <c r="AF105" s="93"/>
      <c r="AG105" s="93"/>
      <c r="AH105" s="93"/>
    </row>
    <row r="106" spans="1:34" ht="15">
      <c r="A106" s="22">
        <f t="shared" si="9"/>
        <v>44620</v>
      </c>
      <c r="B106" s="61">
        <f t="shared" si="11"/>
        <v>142609.16263914</v>
      </c>
      <c r="C106" s="59">
        <v>40240.451560851005</v>
      </c>
      <c r="D106" s="59">
        <v>90967.44444296099</v>
      </c>
      <c r="E106" s="59">
        <v>781.8703191609997</v>
      </c>
      <c r="F106" s="59">
        <v>10619.396316166998</v>
      </c>
      <c r="H106" s="92">
        <f t="shared" si="8"/>
        <v>0</v>
      </c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X106" s="94">
        <f t="shared" si="10"/>
        <v>0</v>
      </c>
      <c r="Y106" s="93"/>
      <c r="Z106" s="93"/>
      <c r="AA106" s="93"/>
      <c r="AB106" s="93"/>
      <c r="AD106" s="92">
        <f t="shared" si="7"/>
        <v>0</v>
      </c>
      <c r="AE106" s="93"/>
      <c r="AF106" s="93"/>
      <c r="AG106" s="93"/>
      <c r="AH106" s="93"/>
    </row>
    <row r="107" spans="1:34" ht="15">
      <c r="A107" s="22">
        <f t="shared" si="9"/>
        <v>44651</v>
      </c>
      <c r="B107" s="61">
        <f t="shared" si="11"/>
        <v>142892.07710824502</v>
      </c>
      <c r="C107" s="59">
        <v>40331.99799986999</v>
      </c>
      <c r="D107" s="59">
        <v>90918.24426671803</v>
      </c>
      <c r="E107" s="59">
        <v>825.4218660990001</v>
      </c>
      <c r="F107" s="59">
        <v>10816.412975558002</v>
      </c>
      <c r="H107" s="92">
        <f t="shared" si="8"/>
        <v>0</v>
      </c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X107" s="94">
        <f t="shared" si="10"/>
        <v>0</v>
      </c>
      <c r="Y107" s="93"/>
      <c r="Z107" s="93"/>
      <c r="AA107" s="93"/>
      <c r="AB107" s="93"/>
      <c r="AD107" s="92">
        <f t="shared" si="7"/>
        <v>0</v>
      </c>
      <c r="AE107" s="93"/>
      <c r="AF107" s="93"/>
      <c r="AG107" s="93"/>
      <c r="AH107" s="93"/>
    </row>
    <row r="108" spans="1:34" ht="15">
      <c r="A108" s="22">
        <f t="shared" si="9"/>
        <v>44681</v>
      </c>
      <c r="B108" s="61">
        <f t="shared" si="11"/>
        <v>142843.662511717</v>
      </c>
      <c r="C108" s="59">
        <v>39228.783235352006</v>
      </c>
      <c r="D108" s="59">
        <v>91711.14098073701</v>
      </c>
      <c r="E108" s="59">
        <v>829.845230014</v>
      </c>
      <c r="F108" s="59">
        <v>11073.893065613998</v>
      </c>
      <c r="H108" s="92">
        <f t="shared" si="8"/>
        <v>0</v>
      </c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X108" s="94">
        <f t="shared" si="10"/>
        <v>0</v>
      </c>
      <c r="Y108" s="93"/>
      <c r="Z108" s="93"/>
      <c r="AA108" s="93"/>
      <c r="AB108" s="93"/>
      <c r="AD108" s="92">
        <f t="shared" si="7"/>
        <v>0</v>
      </c>
      <c r="AE108" s="93"/>
      <c r="AF108" s="93"/>
      <c r="AG108" s="93"/>
      <c r="AH108" s="93"/>
    </row>
    <row r="109" spans="1:34" ht="15">
      <c r="A109" s="22">
        <f t="shared" si="9"/>
        <v>44712</v>
      </c>
      <c r="B109" s="61">
        <f t="shared" si="11"/>
        <v>144366.74731724802</v>
      </c>
      <c r="C109" s="59">
        <v>40239.22678727699</v>
      </c>
      <c r="D109" s="59">
        <v>92081.65155652902</v>
      </c>
      <c r="E109" s="59">
        <v>861.8767188620003</v>
      </c>
      <c r="F109" s="59">
        <v>11183.99225458</v>
      </c>
      <c r="H109" s="92">
        <f t="shared" si="8"/>
        <v>0</v>
      </c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X109" s="94">
        <f t="shared" si="10"/>
        <v>0</v>
      </c>
      <c r="Y109" s="93"/>
      <c r="Z109" s="93"/>
      <c r="AA109" s="93"/>
      <c r="AB109" s="93"/>
      <c r="AD109" s="92">
        <f t="shared" si="7"/>
        <v>0</v>
      </c>
      <c r="AE109" s="93"/>
      <c r="AF109" s="93"/>
      <c r="AG109" s="93"/>
      <c r="AH109" s="93"/>
    </row>
    <row r="110" spans="1:34" ht="15">
      <c r="A110" s="22">
        <f t="shared" si="9"/>
        <v>44742</v>
      </c>
      <c r="B110" s="61">
        <f t="shared" si="11"/>
        <v>144768.2273955951</v>
      </c>
      <c r="C110" s="59">
        <v>40275.98184886206</v>
      </c>
      <c r="D110" s="59">
        <v>92223.68841495804</v>
      </c>
      <c r="E110" s="59">
        <v>891.9280077480003</v>
      </c>
      <c r="F110" s="59">
        <v>11376.629124027006</v>
      </c>
      <c r="H110" s="61">
        <f t="shared" si="8"/>
        <v>144768.227395595</v>
      </c>
      <c r="I110" s="55">
        <v>42056.613846871</v>
      </c>
      <c r="J110" s="55">
        <v>15995.352710463001</v>
      </c>
      <c r="K110" s="55">
        <v>27009.181366417008</v>
      </c>
      <c r="L110" s="55">
        <v>20538.437462596994</v>
      </c>
      <c r="M110" s="55">
        <v>13886.099331042004</v>
      </c>
      <c r="N110" s="55">
        <v>7156.292042583998</v>
      </c>
      <c r="O110" s="55">
        <v>5857.6935038460015</v>
      </c>
      <c r="P110" s="55">
        <v>247.084363274</v>
      </c>
      <c r="Q110" s="55">
        <v>377.9042461279996</v>
      </c>
      <c r="R110" s="55">
        <v>4103.213732606997</v>
      </c>
      <c r="S110" s="55">
        <v>3581.2876667359997</v>
      </c>
      <c r="T110" s="55">
        <v>2678.558586626</v>
      </c>
      <c r="U110" s="55">
        <v>971.284360132</v>
      </c>
      <c r="V110" s="55">
        <v>309.224176272</v>
      </c>
      <c r="X110" s="48">
        <f t="shared" si="10"/>
        <v>144768.227395595</v>
      </c>
      <c r="Y110" s="55">
        <v>119485.68471739</v>
      </c>
      <c r="Z110" s="55">
        <v>13013.98554643</v>
      </c>
      <c r="AA110" s="55">
        <v>10988.048595370998</v>
      </c>
      <c r="AB110" s="55">
        <v>1280.508536404</v>
      </c>
      <c r="AD110" s="61">
        <f t="shared" si="7"/>
        <v>139393.733312761</v>
      </c>
      <c r="AE110" s="55">
        <v>119485.68471739</v>
      </c>
      <c r="AF110" s="55">
        <v>8104</v>
      </c>
      <c r="AG110" s="55">
        <v>10988.048595371</v>
      </c>
      <c r="AH110" s="55">
        <v>816</v>
      </c>
    </row>
    <row r="111" spans="1:34" ht="15">
      <c r="A111" s="22">
        <f t="shared" si="9"/>
        <v>44773</v>
      </c>
      <c r="B111" s="61">
        <f t="shared" si="11"/>
        <v>146776.77078574203</v>
      </c>
      <c r="C111" s="59">
        <v>41301.91850739699</v>
      </c>
      <c r="D111" s="59">
        <v>93004.34400597203</v>
      </c>
      <c r="E111" s="59">
        <v>864.5172127930002</v>
      </c>
      <c r="F111" s="59">
        <v>11605.991059580003</v>
      </c>
      <c r="H111" s="92">
        <f t="shared" si="8"/>
        <v>0</v>
      </c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X111" s="94">
        <f t="shared" si="10"/>
        <v>0</v>
      </c>
      <c r="Y111" s="93"/>
      <c r="Z111" s="93"/>
      <c r="AA111" s="93"/>
      <c r="AB111" s="93"/>
      <c r="AD111" s="92">
        <f t="shared" si="7"/>
        <v>0</v>
      </c>
      <c r="AE111" s="93"/>
      <c r="AF111" s="93"/>
      <c r="AG111" s="93"/>
      <c r="AH111" s="93"/>
    </row>
    <row r="112" spans="1:34" ht="15">
      <c r="A112" s="22">
        <f t="shared" si="9"/>
        <v>44804</v>
      </c>
      <c r="B112" s="61">
        <f t="shared" si="11"/>
        <v>147709.517249729</v>
      </c>
      <c r="C112" s="59">
        <v>41748.83183690498</v>
      </c>
      <c r="D112" s="59">
        <v>93326.35524214999</v>
      </c>
      <c r="E112" s="59">
        <v>866.8485079019999</v>
      </c>
      <c r="F112" s="59">
        <v>11767.481662772001</v>
      </c>
      <c r="H112" s="92">
        <f t="shared" si="8"/>
        <v>0</v>
      </c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X112" s="94">
        <f t="shared" si="10"/>
        <v>0</v>
      </c>
      <c r="Y112" s="93"/>
      <c r="Z112" s="93"/>
      <c r="AA112" s="93"/>
      <c r="AB112" s="93"/>
      <c r="AD112" s="92">
        <f t="shared" si="7"/>
        <v>0</v>
      </c>
      <c r="AE112" s="93"/>
      <c r="AF112" s="93"/>
      <c r="AG112" s="93"/>
      <c r="AH112" s="93"/>
    </row>
    <row r="113" spans="1:34" ht="15">
      <c r="A113" s="22">
        <f t="shared" si="9"/>
        <v>44834</v>
      </c>
      <c r="B113" s="61">
        <f t="shared" si="11"/>
        <v>148280.94701291103</v>
      </c>
      <c r="C113" s="59">
        <v>41947.10222411901</v>
      </c>
      <c r="D113" s="59">
        <v>93575.60111520502</v>
      </c>
      <c r="E113" s="59">
        <v>904.3344090560003</v>
      </c>
      <c r="F113" s="59">
        <v>11853.909264531</v>
      </c>
      <c r="H113" s="92">
        <f t="shared" si="8"/>
        <v>0</v>
      </c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X113" s="94">
        <f t="shared" si="10"/>
        <v>0</v>
      </c>
      <c r="Y113" s="93"/>
      <c r="Z113" s="93"/>
      <c r="AA113" s="93"/>
      <c r="AB113" s="93"/>
      <c r="AD113" s="92">
        <f t="shared" si="7"/>
        <v>0</v>
      </c>
      <c r="AE113" s="93"/>
      <c r="AF113" s="93"/>
      <c r="AG113" s="93"/>
      <c r="AH113" s="93"/>
    </row>
    <row r="114" spans="1:34" ht="15">
      <c r="A114" s="22">
        <f t="shared" si="9"/>
        <v>44865</v>
      </c>
      <c r="B114" s="61">
        <f t="shared" si="11"/>
        <v>149280.13328601004</v>
      </c>
      <c r="C114" s="59">
        <v>42322.221471680015</v>
      </c>
      <c r="D114" s="59">
        <v>94136.56470405</v>
      </c>
      <c r="E114" s="59">
        <v>895.6590364350001</v>
      </c>
      <c r="F114" s="59">
        <v>11925.688073845002</v>
      </c>
      <c r="H114" s="92">
        <f t="shared" si="8"/>
        <v>0</v>
      </c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X114" s="94">
        <f t="shared" si="10"/>
        <v>0</v>
      </c>
      <c r="Y114" s="93"/>
      <c r="Z114" s="93"/>
      <c r="AA114" s="93"/>
      <c r="AB114" s="93"/>
      <c r="AD114" s="92">
        <f t="shared" si="7"/>
        <v>0</v>
      </c>
      <c r="AE114" s="93"/>
      <c r="AF114" s="93"/>
      <c r="AG114" s="93"/>
      <c r="AH114" s="93"/>
    </row>
    <row r="115" spans="1:34" ht="15">
      <c r="A115" s="22">
        <f t="shared" si="9"/>
        <v>44895</v>
      </c>
      <c r="B115" s="61">
        <f t="shared" si="11"/>
        <v>150712.343736617</v>
      </c>
      <c r="C115" s="59">
        <v>43023.113885734005</v>
      </c>
      <c r="D115" s="59">
        <v>94695.810083109</v>
      </c>
      <c r="E115" s="59">
        <v>921.0676739730001</v>
      </c>
      <c r="F115" s="59">
        <v>12072.352093801</v>
      </c>
      <c r="H115" s="92">
        <f t="shared" si="8"/>
        <v>0</v>
      </c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X115" s="94">
        <f t="shared" si="10"/>
        <v>0</v>
      </c>
      <c r="Y115" s="93"/>
      <c r="Z115" s="93"/>
      <c r="AA115" s="93"/>
      <c r="AB115" s="93"/>
      <c r="AD115" s="92">
        <f>SUM(AE115:AH115)</f>
        <v>0</v>
      </c>
      <c r="AE115" s="93"/>
      <c r="AF115" s="93"/>
      <c r="AG115" s="93"/>
      <c r="AH115" s="93"/>
    </row>
    <row r="116" spans="1:34" ht="15">
      <c r="A116" s="22">
        <f t="shared" si="9"/>
        <v>44926</v>
      </c>
      <c r="B116" s="61">
        <f t="shared" si="11"/>
        <v>153653.970505952</v>
      </c>
      <c r="C116" s="59">
        <v>44429.14050411495</v>
      </c>
      <c r="D116" s="59">
        <v>95825.60410515901</v>
      </c>
      <c r="E116" s="59">
        <v>897.3548337520002</v>
      </c>
      <c r="F116" s="59">
        <v>12501.871062926011</v>
      </c>
      <c r="H116" s="61">
        <f t="shared" si="8"/>
        <v>153653.97050595187</v>
      </c>
      <c r="I116" s="55">
        <v>45149.3104140089</v>
      </c>
      <c r="J116" s="55">
        <v>16970.023407337</v>
      </c>
      <c r="K116" s="55">
        <v>27675.638000260977</v>
      </c>
      <c r="L116" s="55">
        <v>21290.504286494015</v>
      </c>
      <c r="M116" s="55">
        <v>14663.651989279013</v>
      </c>
      <c r="N116" s="55">
        <v>7769.168365599999</v>
      </c>
      <c r="O116" s="55">
        <v>6736.448146294</v>
      </c>
      <c r="P116" s="55">
        <v>237.49715814400003</v>
      </c>
      <c r="Q116" s="55">
        <v>400.6035669459999</v>
      </c>
      <c r="R116" s="55">
        <v>4606.366287367</v>
      </c>
      <c r="S116" s="55">
        <v>3988.1702838029996</v>
      </c>
      <c r="T116" s="55">
        <v>2917.5921014870005</v>
      </c>
      <c r="U116" s="55">
        <v>989.611612745</v>
      </c>
      <c r="V116" s="55">
        <v>259.384886186</v>
      </c>
      <c r="X116" s="48">
        <f t="shared" si="10"/>
        <v>153653.9705059519</v>
      </c>
      <c r="Y116" s="55">
        <v>125749.1280973799</v>
      </c>
      <c r="Z116" s="55">
        <v>14505.616511893999</v>
      </c>
      <c r="AA116" s="55">
        <v>12150.229397747</v>
      </c>
      <c r="AB116" s="55">
        <v>1248.9964989310001</v>
      </c>
      <c r="AD116" s="61">
        <f>SUM(AE116:AH116)</f>
        <v>145343.35749512698</v>
      </c>
      <c r="AE116" s="55">
        <v>125749.12809737999</v>
      </c>
      <c r="AF116" s="55">
        <v>6588</v>
      </c>
      <c r="AG116" s="55">
        <v>12150.229397747</v>
      </c>
      <c r="AH116" s="55">
        <v>856</v>
      </c>
    </row>
    <row r="117" spans="1:34" ht="15">
      <c r="A117" s="22">
        <f t="shared" si="9"/>
        <v>44957</v>
      </c>
      <c r="B117" s="61">
        <f t="shared" si="11"/>
        <v>153967.99618007604</v>
      </c>
      <c r="C117" s="59">
        <v>43622.13405251301</v>
      </c>
      <c r="D117" s="59">
        <v>96917.641455143</v>
      </c>
      <c r="E117" s="59">
        <v>904.8554030069995</v>
      </c>
      <c r="F117" s="59">
        <v>12523.365269413014</v>
      </c>
      <c r="H117" s="92">
        <f t="shared" si="8"/>
        <v>0</v>
      </c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X117" s="94">
        <f aca="true" t="shared" si="12" ref="X117:X121">SUM(Y117:AB117)</f>
        <v>0</v>
      </c>
      <c r="Y117" s="93"/>
      <c r="Z117" s="93"/>
      <c r="AA117" s="93"/>
      <c r="AB117" s="93"/>
      <c r="AD117" s="92">
        <f aca="true" t="shared" si="13" ref="AD117:AD121">SUM(AE117:AH117)</f>
        <v>0</v>
      </c>
      <c r="AE117" s="93"/>
      <c r="AF117" s="93"/>
      <c r="AG117" s="93"/>
      <c r="AH117" s="93"/>
    </row>
    <row r="118" spans="1:34" ht="15">
      <c r="A118" s="22">
        <f t="shared" si="9"/>
        <v>44985</v>
      </c>
      <c r="B118" s="61">
        <f t="shared" si="11"/>
        <v>154497.61194610296</v>
      </c>
      <c r="C118" s="59">
        <v>43466.039732860016</v>
      </c>
      <c r="D118" s="59">
        <v>97712.14145393294</v>
      </c>
      <c r="E118" s="59">
        <v>910.1234017830002</v>
      </c>
      <c r="F118" s="59">
        <v>12409.307357527003</v>
      </c>
      <c r="H118" s="92">
        <f t="shared" si="8"/>
        <v>0</v>
      </c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X118" s="94">
        <f t="shared" si="12"/>
        <v>0</v>
      </c>
      <c r="Y118" s="93"/>
      <c r="Z118" s="93"/>
      <c r="AA118" s="93"/>
      <c r="AB118" s="93"/>
      <c r="AD118" s="92">
        <f t="shared" si="13"/>
        <v>0</v>
      </c>
      <c r="AE118" s="93"/>
      <c r="AF118" s="93"/>
      <c r="AG118" s="93"/>
      <c r="AH118" s="93"/>
    </row>
    <row r="119" spans="1:34" ht="15">
      <c r="A119" s="22">
        <f t="shared" si="9"/>
        <v>45016</v>
      </c>
      <c r="B119" s="61">
        <f t="shared" si="11"/>
        <v>153937.703936942</v>
      </c>
      <c r="C119" s="59">
        <v>42512.06509723802</v>
      </c>
      <c r="D119" s="59">
        <v>98173.85603509299</v>
      </c>
      <c r="E119" s="59">
        <v>906.6848730199998</v>
      </c>
      <c r="F119" s="59">
        <v>12345.097931591008</v>
      </c>
      <c r="H119" s="92">
        <f t="shared" si="8"/>
        <v>0</v>
      </c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X119" s="94">
        <f t="shared" si="12"/>
        <v>0</v>
      </c>
      <c r="Y119" s="93"/>
      <c r="Z119" s="93"/>
      <c r="AA119" s="93"/>
      <c r="AB119" s="93"/>
      <c r="AD119" s="92">
        <f t="shared" si="13"/>
        <v>0</v>
      </c>
      <c r="AE119" s="93"/>
      <c r="AF119" s="93"/>
      <c r="AG119" s="93"/>
      <c r="AH119" s="93"/>
    </row>
    <row r="120" spans="1:34" ht="15">
      <c r="A120" s="22">
        <f t="shared" si="9"/>
        <v>45046</v>
      </c>
      <c r="B120" s="61">
        <f t="shared" si="11"/>
        <v>153420.01782181702</v>
      </c>
      <c r="C120" s="59">
        <v>41994.235178523995</v>
      </c>
      <c r="D120" s="59">
        <v>98668.247234152</v>
      </c>
      <c r="E120" s="59">
        <v>841.9632854</v>
      </c>
      <c r="F120" s="59">
        <v>11915.572123741003</v>
      </c>
      <c r="H120" s="92">
        <f t="shared" si="8"/>
        <v>0</v>
      </c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X120" s="94">
        <f t="shared" si="12"/>
        <v>0</v>
      </c>
      <c r="Y120" s="93"/>
      <c r="Z120" s="93"/>
      <c r="AA120" s="93"/>
      <c r="AB120" s="93"/>
      <c r="AD120" s="92">
        <f t="shared" si="13"/>
        <v>0</v>
      </c>
      <c r="AE120" s="93"/>
      <c r="AF120" s="93"/>
      <c r="AG120" s="93"/>
      <c r="AH120" s="93"/>
    </row>
    <row r="121" spans="1:34" ht="15">
      <c r="A121" s="22">
        <f t="shared" si="9"/>
        <v>45077</v>
      </c>
      <c r="B121" s="61">
        <f t="shared" si="11"/>
        <v>157018.80455344304</v>
      </c>
      <c r="C121" s="59">
        <v>44743.09434053397</v>
      </c>
      <c r="D121" s="59">
        <v>99462.86039309307</v>
      </c>
      <c r="E121" s="59">
        <v>906.761324639</v>
      </c>
      <c r="F121" s="59">
        <v>11906.088495177002</v>
      </c>
      <c r="H121" s="92">
        <f t="shared" si="8"/>
        <v>0</v>
      </c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X121" s="94">
        <f t="shared" si="12"/>
        <v>0</v>
      </c>
      <c r="Y121" s="93"/>
      <c r="Z121" s="93"/>
      <c r="AA121" s="93"/>
      <c r="AB121" s="93"/>
      <c r="AD121" s="92">
        <f t="shared" si="13"/>
        <v>0</v>
      </c>
      <c r="AE121" s="93"/>
      <c r="AF121" s="93"/>
      <c r="AG121" s="93"/>
      <c r="AH121" s="93"/>
    </row>
    <row r="122" spans="1:34" ht="15">
      <c r="A122" s="22">
        <f t="shared" si="9"/>
        <v>45107</v>
      </c>
      <c r="B122" s="61">
        <f t="shared" si="11"/>
        <v>157420.9381061588</v>
      </c>
      <c r="C122" s="59">
        <v>43023.38609296994</v>
      </c>
      <c r="D122" s="59">
        <v>101522.07672553085</v>
      </c>
      <c r="E122" s="59">
        <v>867.2387318820004</v>
      </c>
      <c r="F122" s="59">
        <v>12008.236555776015</v>
      </c>
      <c r="H122" s="61">
        <f aca="true" t="shared" si="14" ref="H122:H127">SUM(I122:V122)</f>
        <v>157420.93810615904</v>
      </c>
      <c r="I122" s="55">
        <v>43614.89853061401</v>
      </c>
      <c r="J122" s="55">
        <v>17290.03231299</v>
      </c>
      <c r="K122" s="55">
        <v>29214.685927084996</v>
      </c>
      <c r="L122" s="55">
        <v>22293.473596380016</v>
      </c>
      <c r="M122" s="55">
        <v>15408.541798370998</v>
      </c>
      <c r="N122" s="55">
        <v>9045.127279661992</v>
      </c>
      <c r="O122" s="55">
        <v>7678.703373398998</v>
      </c>
      <c r="P122" s="55">
        <v>186.04452290999993</v>
      </c>
      <c r="Q122" s="55">
        <v>304.1167875719998</v>
      </c>
      <c r="R122" s="55">
        <v>4454.562493277999</v>
      </c>
      <c r="S122" s="55">
        <v>4040.7243386150003</v>
      </c>
      <c r="T122" s="55">
        <v>2805.9409663749993</v>
      </c>
      <c r="U122" s="55">
        <v>915.8738286950002</v>
      </c>
      <c r="V122" s="55">
        <v>168.212350213</v>
      </c>
      <c r="X122" s="48">
        <f aca="true" t="shared" si="15" ref="X122:X128">SUM(Y122:AB122)</f>
        <v>157420.93810615913</v>
      </c>
      <c r="Y122" s="55">
        <v>127821.6321654401</v>
      </c>
      <c r="Z122" s="55">
        <v>16723.830653061006</v>
      </c>
      <c r="AA122" s="55">
        <v>11791.389108750009</v>
      </c>
      <c r="AB122" s="55">
        <v>1084.0861789080002</v>
      </c>
      <c r="AD122" s="61">
        <f>SUM(AE122:AH122)</f>
        <v>147839.02127419002</v>
      </c>
      <c r="AE122" s="55">
        <v>127821.63216544001</v>
      </c>
      <c r="AF122" s="55">
        <v>7466</v>
      </c>
      <c r="AG122" s="55">
        <v>11791.389108750001</v>
      </c>
      <c r="AH122" s="55">
        <v>760</v>
      </c>
    </row>
    <row r="123" spans="1:34" ht="15">
      <c r="A123" s="22">
        <f t="shared" si="9"/>
        <v>45138</v>
      </c>
      <c r="B123" s="61">
        <f t="shared" si="11"/>
        <v>159005.04786408992</v>
      </c>
      <c r="C123" s="59">
        <v>43629.968809128986</v>
      </c>
      <c r="D123" s="59">
        <v>102504.19983197894</v>
      </c>
      <c r="E123" s="59">
        <v>863.257241844</v>
      </c>
      <c r="F123" s="59">
        <v>12007.621981138005</v>
      </c>
      <c r="H123" s="92">
        <f t="shared" si="14"/>
        <v>0</v>
      </c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X123" s="94">
        <f t="shared" si="15"/>
        <v>0</v>
      </c>
      <c r="Y123" s="93"/>
      <c r="Z123" s="93"/>
      <c r="AA123" s="93"/>
      <c r="AB123" s="93"/>
      <c r="AD123" s="92">
        <f aca="true" t="shared" si="16" ref="AD123:AD127">SUM(AE123:AH123)</f>
        <v>0</v>
      </c>
      <c r="AE123" s="93"/>
      <c r="AF123" s="93"/>
      <c r="AG123" s="93"/>
      <c r="AH123" s="93"/>
    </row>
    <row r="124" spans="1:34" ht="15">
      <c r="A124" s="22">
        <f t="shared" si="9"/>
        <v>45169</v>
      </c>
      <c r="B124" s="61">
        <f t="shared" si="11"/>
        <v>161054.17569867405</v>
      </c>
      <c r="C124" s="59">
        <v>44377.082549820014</v>
      </c>
      <c r="D124" s="59">
        <v>103639.70428576303</v>
      </c>
      <c r="E124" s="59">
        <v>886.7078185610004</v>
      </c>
      <c r="F124" s="59">
        <v>12150.68104453</v>
      </c>
      <c r="H124" s="92">
        <f t="shared" si="14"/>
        <v>0</v>
      </c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X124" s="94">
        <f t="shared" si="15"/>
        <v>0</v>
      </c>
      <c r="Y124" s="93"/>
      <c r="Z124" s="93"/>
      <c r="AA124" s="93"/>
      <c r="AB124" s="93"/>
      <c r="AD124" s="92">
        <f t="shared" si="16"/>
        <v>0</v>
      </c>
      <c r="AE124" s="93"/>
      <c r="AF124" s="93"/>
      <c r="AG124" s="93"/>
      <c r="AH124" s="93"/>
    </row>
    <row r="125" spans="1:34" ht="15">
      <c r="A125" s="22">
        <f t="shared" si="9"/>
        <v>45199</v>
      </c>
      <c r="B125" s="61">
        <f t="shared" si="11"/>
        <v>162188.62584520105</v>
      </c>
      <c r="C125" s="59">
        <v>44801.24440257101</v>
      </c>
      <c r="D125" s="59">
        <v>104242.28640757703</v>
      </c>
      <c r="E125" s="59">
        <v>912.8747516850005</v>
      </c>
      <c r="F125" s="59">
        <v>12232.220283368004</v>
      </c>
      <c r="H125" s="92">
        <f t="shared" si="14"/>
        <v>0</v>
      </c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X125" s="94">
        <f t="shared" si="15"/>
        <v>0</v>
      </c>
      <c r="Y125" s="93"/>
      <c r="Z125" s="93"/>
      <c r="AA125" s="93"/>
      <c r="AB125" s="93"/>
      <c r="AD125" s="92">
        <f t="shared" si="16"/>
        <v>0</v>
      </c>
      <c r="AE125" s="93"/>
      <c r="AF125" s="93"/>
      <c r="AG125" s="93"/>
      <c r="AH125" s="93"/>
    </row>
    <row r="126" spans="1:34" ht="15">
      <c r="A126" s="22">
        <f t="shared" si="9"/>
        <v>45230</v>
      </c>
      <c r="B126" s="61">
        <f t="shared" si="11"/>
        <v>163601.1489909152</v>
      </c>
      <c r="C126" s="59">
        <v>45566.83353245503</v>
      </c>
      <c r="D126" s="59">
        <v>104821.78210191318</v>
      </c>
      <c r="E126" s="59">
        <v>908.5478119739998</v>
      </c>
      <c r="F126" s="59">
        <v>12303.985544572999</v>
      </c>
      <c r="H126" s="92">
        <f t="shared" si="14"/>
        <v>0</v>
      </c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X126" s="94">
        <f t="shared" si="15"/>
        <v>0</v>
      </c>
      <c r="Y126" s="93"/>
      <c r="Z126" s="93"/>
      <c r="AA126" s="93"/>
      <c r="AB126" s="93"/>
      <c r="AD126" s="92">
        <f t="shared" si="16"/>
        <v>0</v>
      </c>
      <c r="AE126" s="93"/>
      <c r="AF126" s="93"/>
      <c r="AG126" s="93"/>
      <c r="AH126" s="93"/>
    </row>
    <row r="127" spans="1:34" ht="15">
      <c r="A127" s="22">
        <f t="shared" si="9"/>
        <v>45260</v>
      </c>
      <c r="B127" s="61">
        <f t="shared" si="11"/>
        <v>165145.98590542912</v>
      </c>
      <c r="C127" s="59">
        <v>46465.32285639002</v>
      </c>
      <c r="D127" s="59">
        <v>105416.84814591908</v>
      </c>
      <c r="E127" s="59">
        <v>892.5931881770005</v>
      </c>
      <c r="F127" s="59">
        <v>12371.221714942998</v>
      </c>
      <c r="H127" s="92">
        <f t="shared" si="14"/>
        <v>0</v>
      </c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X127" s="94">
        <f t="shared" si="15"/>
        <v>0</v>
      </c>
      <c r="Y127" s="93"/>
      <c r="Z127" s="93"/>
      <c r="AA127" s="93"/>
      <c r="AB127" s="93"/>
      <c r="AD127" s="92">
        <f t="shared" si="16"/>
        <v>0</v>
      </c>
      <c r="AE127" s="93"/>
      <c r="AF127" s="93"/>
      <c r="AG127" s="93"/>
      <c r="AH127" s="93"/>
    </row>
    <row r="128" spans="1:34" ht="15">
      <c r="A128" s="22">
        <f t="shared" si="9"/>
        <v>45291</v>
      </c>
      <c r="B128" s="61">
        <f t="shared" si="11"/>
        <v>166456.35396712014</v>
      </c>
      <c r="C128" s="59">
        <v>47590.11643332195</v>
      </c>
      <c r="D128" s="59">
        <v>105452.69540305922</v>
      </c>
      <c r="E128" s="59">
        <v>900.2335297759997</v>
      </c>
      <c r="F128" s="59">
        <v>12513.308600963015</v>
      </c>
      <c r="H128" s="61">
        <f aca="true" t="shared" si="17" ref="H128">SUM(I128:V128)</f>
        <v>166456.35396712</v>
      </c>
      <c r="I128" s="55">
        <v>47670.93797548097</v>
      </c>
      <c r="J128" s="55">
        <v>18194.074147114996</v>
      </c>
      <c r="K128" s="55">
        <v>30890.115295107957</v>
      </c>
      <c r="L128" s="55">
        <v>22771.366751517024</v>
      </c>
      <c r="M128" s="55">
        <v>15762.154902482009</v>
      </c>
      <c r="N128" s="55">
        <v>9100.905146191008</v>
      </c>
      <c r="O128" s="55">
        <v>8653.257618487003</v>
      </c>
      <c r="P128" s="55">
        <v>174.57659488399986</v>
      </c>
      <c r="Q128" s="55">
        <v>309.8004376549997</v>
      </c>
      <c r="R128" s="55">
        <v>4977.290407112002</v>
      </c>
      <c r="S128" s="55">
        <v>4354.166076895999</v>
      </c>
      <c r="T128" s="55">
        <v>2746.157045204</v>
      </c>
      <c r="U128" s="55">
        <v>723.597493232</v>
      </c>
      <c r="V128" s="55">
        <v>127.95407575600001</v>
      </c>
      <c r="X128" s="48">
        <f t="shared" si="15"/>
        <v>166456.3539671201</v>
      </c>
      <c r="Y128" s="55">
        <v>135288.64907170308</v>
      </c>
      <c r="Z128" s="55">
        <v>17754.162764678</v>
      </c>
      <c r="AA128" s="55">
        <v>12561.990561751007</v>
      </c>
      <c r="AB128" s="55">
        <v>851.5515689880001</v>
      </c>
      <c r="AD128" s="61">
        <f>SUM(AE128:AH128)</f>
        <v>155746.639633454</v>
      </c>
      <c r="AE128" s="55">
        <v>135288.649071703</v>
      </c>
      <c r="AF128" s="55">
        <v>7392</v>
      </c>
      <c r="AG128" s="55">
        <v>12561.990561751001</v>
      </c>
      <c r="AH128" s="55">
        <v>504</v>
      </c>
    </row>
    <row r="131" ht="15">
      <c r="A131" s="97" t="s">
        <v>38</v>
      </c>
    </row>
    <row r="132" ht="15">
      <c r="A132" s="7" t="s">
        <v>39</v>
      </c>
    </row>
  </sheetData>
  <autoFilter ref="A2:AT116"/>
  <mergeCells count="13">
    <mergeCell ref="I1:O1"/>
    <mergeCell ref="A1:A2"/>
    <mergeCell ref="B1:B2"/>
    <mergeCell ref="H1:H2"/>
    <mergeCell ref="C1:D1"/>
    <mergeCell ref="E1:F1"/>
    <mergeCell ref="Y1:Z1"/>
    <mergeCell ref="AA1:AB1"/>
    <mergeCell ref="AE1:AF1"/>
    <mergeCell ref="AG1:AH1"/>
    <mergeCell ref="P1:V1"/>
    <mergeCell ref="X1:X2"/>
    <mergeCell ref="AD1:AD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4F35DC-5F2B-4952-8366-618310F8A97F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terms/"/>
    <ds:schemaRef ds:uri="http://schemas.microsoft.com/office/infopath/2007/PartnerControls"/>
    <ds:schemaRef ds:uri="bb95fa68-8d64-4a16-83a0-171780beb054"/>
  </ds:schemaRefs>
</ds:datastoreItem>
</file>

<file path=customXml/itemProps3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Ulfa Nurmaya</cp:lastModifiedBy>
  <dcterms:created xsi:type="dcterms:W3CDTF">2021-07-05T06:29:20Z</dcterms:created>
  <dcterms:modified xsi:type="dcterms:W3CDTF">2024-02-23T04:43:33Z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